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040" windowHeight="9765" activeTab="1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D3" i="2"/>
  <c r="C3"/>
  <c r="M15" i="1"/>
  <c r="M20"/>
  <c r="M17"/>
  <c r="M22"/>
  <c r="M14"/>
  <c r="M16"/>
  <c r="M21"/>
  <c r="M29"/>
  <c r="N15"/>
  <c r="N20"/>
  <c r="N17"/>
  <c r="N22"/>
  <c r="N14"/>
  <c r="N16"/>
  <c r="N21"/>
  <c r="N29"/>
  <c r="M28"/>
  <c r="N28"/>
  <c r="D7"/>
</calcChain>
</file>

<file path=xl/sharedStrings.xml><?xml version="1.0" encoding="utf-8"?>
<sst xmlns="http://schemas.openxmlformats.org/spreadsheetml/2006/main" count="673" uniqueCount="281">
  <si>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</si>
  <si>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</si>
  <si>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</si>
  <si>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</si>
  <si>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</si>
  <si>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</si>
  <si>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</si>
  <si>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</si>
  <si>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</si>
  <si>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</si>
  <si>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</si>
  <si>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</si>
  <si>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</si>
  <si>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</si>
  <si>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</si>
  <si>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</si>
  <si>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</si>
  <si>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</si>
  <si>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</si>
  <si>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</si>
  <si>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</si>
  <si>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</si>
  <si>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</si>
  <si>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</si>
  <si>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</si>
  <si>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</si>
  <si>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</si>
  <si>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</si>
  <si>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</si>
  <si>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February 2013</t>
  </si>
  <si>
    <t>Schultz, Stephen</t>
  </si>
  <si>
    <t>U.S. Army PEO STRI</t>
  </si>
  <si>
    <t>Optical Fiber Sensors for Non-intrusive voltage measurements on HPM Targets (ONiT)</t>
  </si>
  <si>
    <t>2/4/2-13</t>
  </si>
  <si>
    <t>R0202384</t>
  </si>
  <si>
    <t>N</t>
  </si>
  <si>
    <t>ECEn</t>
  </si>
  <si>
    <t>E&amp;T</t>
  </si>
  <si>
    <t>Selfridge, Richard</t>
  </si>
  <si>
    <t>w/Schultz, Stephen</t>
  </si>
  <si>
    <t>Tree, Dale</t>
  </si>
  <si>
    <t>Demostration of an oxy-coal molten bed burner</t>
  </si>
  <si>
    <t>R0302493</t>
  </si>
  <si>
    <t>ME</t>
  </si>
  <si>
    <t>Gas Technology Institute (DOE)</t>
  </si>
  <si>
    <t>Gee, Kent</t>
  </si>
  <si>
    <t>ONR</t>
  </si>
  <si>
    <t>Detailed characterization of the near-field noise environment from a full-scale jet</t>
  </si>
  <si>
    <t>R0202349</t>
  </si>
  <si>
    <t>C</t>
  </si>
  <si>
    <t>P&amp;A</t>
  </si>
  <si>
    <t>P&amp;MS</t>
  </si>
  <si>
    <t>Neilsen,Tracianne</t>
  </si>
  <si>
    <t>w/Gee, Kent</t>
  </si>
  <si>
    <t>Jensen, Greg</t>
  </si>
  <si>
    <t>Pratt and Whitney</t>
  </si>
  <si>
    <t>Design Automation and Advanced Parametric Modeling</t>
  </si>
  <si>
    <t>R0602409</t>
  </si>
  <si>
    <t>Blue Ridge Research and Consulting</t>
  </si>
  <si>
    <t>Energy Based Acoustic Measurement Sys for Rocket Noise</t>
  </si>
  <si>
    <t>R0302399</t>
  </si>
  <si>
    <t>Blotter, Jon</t>
  </si>
  <si>
    <t>Sommerfeldt, Scott</t>
  </si>
  <si>
    <t>Crookston, Ben</t>
  </si>
  <si>
    <t>Early Child Growth and Development in four countries: Young Lives</t>
  </si>
  <si>
    <t>R0502154</t>
  </si>
  <si>
    <t>HSCI</t>
  </si>
  <si>
    <t>LSCI</t>
  </si>
  <si>
    <t>Steele, Frost</t>
  </si>
  <si>
    <t>Houston Welfare Cannery</t>
  </si>
  <si>
    <t>Pathogen Analysis for Peanut Butter</t>
  </si>
  <si>
    <t>R0702001</t>
  </si>
  <si>
    <t>ND&amp;FS</t>
  </si>
  <si>
    <t>Garrett, Sandra</t>
  </si>
  <si>
    <t>Lost Paws</t>
  </si>
  <si>
    <t>Pre-Vet Preceptorship</t>
  </si>
  <si>
    <t>R0602182</t>
  </si>
  <si>
    <t>ORCA</t>
  </si>
  <si>
    <t>Deseret Meats</t>
  </si>
  <si>
    <t>Pathogen Analysis for Meat Produced at Deseret Meats</t>
  </si>
  <si>
    <t>Roundy, Bruce</t>
  </si>
  <si>
    <t>USDA - Forest Service</t>
  </si>
  <si>
    <t>Modeling seedling root growth of Great Basis native species</t>
  </si>
  <si>
    <t>R0202264</t>
  </si>
  <si>
    <t>P&amp;WS</t>
  </si>
  <si>
    <t>Geary, Brad</t>
  </si>
  <si>
    <t>US Forest Service</t>
  </si>
  <si>
    <t>Understanding the Causes and Consequences of Cheatgrass Die-offs in the Great Basin</t>
  </si>
  <si>
    <t>R0202355</t>
  </si>
  <si>
    <t>Caterpillar</t>
  </si>
  <si>
    <t>Measurement of Sound Power using Energy Density and Multi-Driver Source Development</t>
  </si>
  <si>
    <t>R0602358</t>
  </si>
  <si>
    <t>Leishman, Timothy</t>
  </si>
  <si>
    <t>w/Sommerfeldt, Scott</t>
  </si>
  <si>
    <t>Reese, Shane</t>
  </si>
  <si>
    <t>AF Research Lab</t>
  </si>
  <si>
    <t>Statistical Analysis of Ion Molecular Chemistry: Calibration of Experimental Data and Computational Models</t>
  </si>
  <si>
    <t>R0202385</t>
  </si>
  <si>
    <t>STATS</t>
  </si>
  <si>
    <t>Farnsworth, Paul</t>
  </si>
  <si>
    <t>DOE</t>
  </si>
  <si>
    <t>Ion Production in Ambient Ionization Sources for Mass Spectrometry</t>
  </si>
  <si>
    <t>R0122003</t>
  </si>
  <si>
    <t>CHMBIO</t>
  </si>
  <si>
    <t>Hotchkiss, Rollin</t>
  </si>
  <si>
    <t>UDOT</t>
  </si>
  <si>
    <t>Environmentally Friendly and Sustainable Stream Stability in Vicinity of Bridges</t>
  </si>
  <si>
    <t>R0402217</t>
  </si>
  <si>
    <t>CEEn</t>
  </si>
  <si>
    <t>Talbot, Richard</t>
  </si>
  <si>
    <t>Utah DoEQ</t>
  </si>
  <si>
    <t>OPA Archaeological Services - Mt Pleasant</t>
  </si>
  <si>
    <t>R0402196</t>
  </si>
  <si>
    <t>OPA</t>
  </si>
  <si>
    <t>FHSS</t>
  </si>
  <si>
    <t>Howell, Larry</t>
  </si>
  <si>
    <t>NASA</t>
  </si>
  <si>
    <t>Compliant Space Mechanisms</t>
  </si>
  <si>
    <t>R0162016</t>
  </si>
  <si>
    <t>Fletcher, Tom</t>
  </si>
  <si>
    <t>UofU (DOE)</t>
  </si>
  <si>
    <t>CASE from Unconventional Fuels</t>
  </si>
  <si>
    <t>R0302392</t>
  </si>
  <si>
    <t>CHEME</t>
  </si>
  <si>
    <t>Hegstrom, Valerie</t>
  </si>
  <si>
    <t>Dr. Albert Rabil (NEH)</t>
  </si>
  <si>
    <t>The Other Voice in Early Modern Europe: Writings by and about Women, 1400-1700</t>
  </si>
  <si>
    <t>R0302495</t>
  </si>
  <si>
    <t>HUM</t>
  </si>
  <si>
    <t>S&amp;P</t>
  </si>
  <si>
    <t>CD-adapco</t>
  </si>
  <si>
    <t>Membership Fee - Center for e-Design I/UCRC</t>
  </si>
  <si>
    <t>R0602349</t>
  </si>
  <si>
    <t>Nelson, Tracy</t>
  </si>
  <si>
    <t>JFE Steel Corporation</t>
  </si>
  <si>
    <t>Membership Fee - Friction Stir Processing I/UCRC</t>
  </si>
  <si>
    <t>R0602342</t>
  </si>
  <si>
    <t>Wirthlin, Michael</t>
  </si>
  <si>
    <t>National Instruments</t>
  </si>
  <si>
    <t>Membership Fee - CHREC I/UCRC</t>
  </si>
  <si>
    <t>R0602229</t>
  </si>
  <si>
    <t>Nelson, Brent</t>
  </si>
  <si>
    <t>w/Wirthlin, Michael</t>
  </si>
  <si>
    <t>Hutchings, Brad</t>
  </si>
  <si>
    <t>SEAKR</t>
  </si>
  <si>
    <t>R0302240</t>
  </si>
  <si>
    <t>NSF</t>
  </si>
  <si>
    <t>I/UCRC Center for e-Design</t>
  </si>
  <si>
    <t>R0112181</t>
  </si>
  <si>
    <t>Griffitts, Joel</t>
  </si>
  <si>
    <t>Molecular basis of abortive symbiosis</t>
  </si>
  <si>
    <t>R0112180</t>
  </si>
  <si>
    <t>M&amp;MB</t>
  </si>
  <si>
    <t>General Electric</t>
  </si>
  <si>
    <t>Deposition of Ash from Heavy Fuel Oil in a Laboratory Gas Turbine Environment</t>
  </si>
  <si>
    <t>R0602388</t>
  </si>
  <si>
    <t>R0602357</t>
  </si>
  <si>
    <t>LANL</t>
  </si>
  <si>
    <t>U of PA (Gates Fndtn)</t>
  </si>
  <si>
    <t>Differenctiation of bacterial biothreat agents using thermochemolysis methylation and gas chromatography-mass spec</t>
  </si>
  <si>
    <t>Defense Threat Reduction Agency</t>
  </si>
  <si>
    <t>w/ Lee, Milton</t>
  </si>
  <si>
    <t>Tolley, Dennis</t>
  </si>
  <si>
    <t>GEOL</t>
  </si>
  <si>
    <t>Going the Last Mile: Tsumani hazard assessment and disaster mitigation in the eastern Sunda and Banda Arcs, Indonesia</t>
  </si>
  <si>
    <t>Harris, Ron</t>
  </si>
  <si>
    <t>Transition Metal Oxide Clusters, Nanoparticles and Solids: Thermodynamics and Structures</t>
  </si>
  <si>
    <t>UC Davis (DOE)</t>
  </si>
  <si>
    <t>Woodfield, Brian</t>
  </si>
  <si>
    <t>NSF MRI</t>
  </si>
  <si>
    <t>w/ Burton, Gregory</t>
  </si>
  <si>
    <t>Willardson, Barry</t>
  </si>
  <si>
    <t>Development of Cationic Steroid compounds for PET Imaging of Bacterial Infection</t>
  </si>
  <si>
    <t>Washington u (NIH)</t>
  </si>
  <si>
    <t>Savage, Paul</t>
  </si>
  <si>
    <t>US Synthetics</t>
  </si>
  <si>
    <t>Linford, Matthew</t>
  </si>
  <si>
    <t>Lee, Milton</t>
  </si>
  <si>
    <t>Novel serum proteomic biomarkers for alzheimer's disease diagnosis and prognosis</t>
  </si>
  <si>
    <t>NIH</t>
  </si>
  <si>
    <t>w/ Graves, Steven</t>
  </si>
  <si>
    <t>Kauwe, Keoni</t>
  </si>
  <si>
    <t>Identification of Sources of PM2.5 in Utah County, Utah Using Semicontinuous Monitoring</t>
  </si>
  <si>
    <t>Southern California Edison (continuation of R0602398)</t>
  </si>
  <si>
    <t>Hansen, Jaron</t>
  </si>
  <si>
    <t>Graves, Steven</t>
  </si>
  <si>
    <t>Burton, Gregory</t>
  </si>
  <si>
    <t>Molecular Target for Fetal Alcohol Syndrome</t>
  </si>
  <si>
    <t>ABMRF/The Foundation for Alcohol Research</t>
  </si>
  <si>
    <t>Bates, Emily</t>
  </si>
  <si>
    <t>Andersen, Joshua</t>
  </si>
  <si>
    <t>Identification of Deacetylase substrates in breast cancer</t>
  </si>
  <si>
    <t>2/31/16</t>
  </si>
  <si>
    <t>Major Research Instrumentation Program - HiSeq</t>
  </si>
  <si>
    <t>NSF/MRI</t>
  </si>
  <si>
    <t>w/Bybee, Seth</t>
  </si>
  <si>
    <t>Udall, Joshua</t>
  </si>
  <si>
    <t>Consequences of expansive fire on plant-pollinator communities in burned desert rangelands</t>
  </si>
  <si>
    <t>USDA</t>
  </si>
  <si>
    <t>St. Clair, Sam</t>
  </si>
  <si>
    <t>Critical Zone processes mediating and responding to dust generation and transport</t>
  </si>
  <si>
    <t>Aanderud, Zachary</t>
  </si>
  <si>
    <t>P&amp;DB</t>
  </si>
  <si>
    <t>VTA GABA neuron role in addiction</t>
  </si>
  <si>
    <t>w/ Edwards, Jeff</t>
  </si>
  <si>
    <t>Steffensen, Scott</t>
  </si>
  <si>
    <t>w/ Kooyman, David</t>
  </si>
  <si>
    <t>Seegmiller, Robert</t>
  </si>
  <si>
    <t>Reynolds, Paul</t>
  </si>
  <si>
    <t>Kooyman, David</t>
  </si>
  <si>
    <t>Edwards, Jeff</t>
  </si>
  <si>
    <t>Role of Environmental Chemical Exposures in the Development of Obesity, Type 2 Diabetes and Metabolic Syndrome (R01)</t>
  </si>
  <si>
    <t>Bikman, Benjamin</t>
  </si>
  <si>
    <t>Wilson, Eric</t>
  </si>
  <si>
    <t>Weber, Scott</t>
  </si>
  <si>
    <t>Robison, Richard</t>
  </si>
  <si>
    <t>Poole, Brian</t>
  </si>
  <si>
    <t>Grose, Julianne</t>
  </si>
  <si>
    <t>Burnett, Sandra</t>
  </si>
  <si>
    <t>Berges, Brad</t>
  </si>
  <si>
    <t>ES</t>
  </si>
  <si>
    <t>Effects of experimentally induced knee pain on lower extremity neuromechancis</t>
  </si>
  <si>
    <t>NATA Foundation</t>
  </si>
  <si>
    <t>Seeley, Matthew</t>
  </si>
  <si>
    <t>Pharmacokinetics of Dexamethasone Delivered vie Iontophoresis</t>
  </si>
  <si>
    <t>National Athletic Trainers' Association Research &amp; Education Foundation</t>
  </si>
  <si>
    <t>Rigby, Justin</t>
  </si>
  <si>
    <t>w/ Rigby, Justin</t>
  </si>
  <si>
    <t>Mack, Gary</t>
  </si>
  <si>
    <t>w/ Seeley, Matthew</t>
  </si>
  <si>
    <t>Hopkins, Ty</t>
  </si>
  <si>
    <t>Draper, David</t>
  </si>
  <si>
    <t>BIO</t>
  </si>
  <si>
    <t>Whipple, Clinton</t>
  </si>
  <si>
    <t>Lewis, Nathan</t>
  </si>
  <si>
    <t>w/ Aanderud, Zachary</t>
  </si>
  <si>
    <t>Gill, Richard</t>
  </si>
  <si>
    <t>Bybee, Seth</t>
  </si>
  <si>
    <t>Adams, Bryon</t>
  </si>
  <si>
    <t>BYU-OPA Archaeological Services</t>
  </si>
  <si>
    <t>State of UT Dept of Water Quality</t>
  </si>
  <si>
    <t>GEOG</t>
  </si>
  <si>
    <t>Bulding decadal prediction of extreme climate for managing water supply in the intermountain west</t>
  </si>
  <si>
    <t>USU (USGS)</t>
  </si>
  <si>
    <t>Bekker, Matthew</t>
  </si>
  <si>
    <t>Pratt&amp;Whitney</t>
  </si>
  <si>
    <t>w/ Jensen, Greg</t>
  </si>
  <si>
    <t>Red, Ed</t>
  </si>
  <si>
    <t>Jensen, Brian</t>
  </si>
  <si>
    <t>Hepworth, Ammon</t>
  </si>
  <si>
    <t>Fullwood, David</t>
  </si>
  <si>
    <t>CORBI CHREC Supplementary Funding Request: Compact, lightweight, reconfigurable platform for radar signal processing and reactive path planning for UAV's</t>
  </si>
  <si>
    <t>Wirthlin, Mike</t>
  </si>
  <si>
    <t>w/ Beard, Randy</t>
  </si>
  <si>
    <t>Warnick, Karl</t>
  </si>
  <si>
    <t>w/ Wirthlin, Mike</t>
  </si>
  <si>
    <t>Portable Amplification Free Virus Nucleic Acid Detector</t>
  </si>
  <si>
    <t>Hawkins, Aaron</t>
  </si>
  <si>
    <t>Beard, Randy</t>
  </si>
  <si>
    <t>Ultrasound-Triggered delivery to cytosol for treatment of MDR Breast Cancer</t>
  </si>
  <si>
    <t>w/ Pitt, William</t>
  </si>
  <si>
    <t>Roeder, Beverly</t>
  </si>
  <si>
    <t>Pitt, William</t>
  </si>
  <si>
    <t>Feasibility and Reliability of Bulk Metallic Glass Compliant Mechanisms for Spac Applications</t>
  </si>
  <si>
    <t>Utah NASA Space Grant Cosortium and EPSCoR Office</t>
  </si>
  <si>
    <t>Homer, Eric</t>
  </si>
  <si>
    <t>Bundy, Brad</t>
  </si>
  <si>
    <t>Collaborative Research: CyberSEES: Type 2: Vision-Baed health monitoring and inspection of levees and dams</t>
  </si>
  <si>
    <t>NSF -CyberSEES</t>
  </si>
  <si>
    <t>w/ Franke, Kevin</t>
  </si>
  <si>
    <t>Hedengren, John</t>
  </si>
  <si>
    <t>Franke, Kevin</t>
  </si>
  <si>
    <t>Ames, Daniel</t>
  </si>
  <si>
    <t>Proposal Number</t>
  </si>
  <si>
    <t>Amount</t>
  </si>
  <si>
    <t>Proposals this month :</t>
  </si>
  <si>
    <t>February 2012</t>
  </si>
  <si>
    <t>Proposal Activity Report</t>
  </si>
  <si>
    <t>LiquiLume Corp.(NSF)</t>
  </si>
  <si>
    <t>MRI: Acquisition of a Flourescene Activated Cell Sorter</t>
  </si>
  <si>
    <t>Common Mechanism of osteoarthritis in two mouse models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</si>
</sst>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9" fillId="0" borderId="0"/>
    <xf numFmtId="44" fontId="2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Protection="1"/>
    <xf numFmtId="5" fontId="4" fillId="0" borderId="0" xfId="0" applyNumberFormat="1" applyFont="1" applyFill="1" applyBorder="1" applyProtection="1"/>
    <xf numFmtId="0" fontId="5" fillId="0" borderId="0" xfId="0" applyFont="1" applyBorder="1"/>
    <xf numFmtId="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5" fontId="9" fillId="0" borderId="1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left" vertical="center"/>
    </xf>
    <xf numFmtId="16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2" fillId="0" borderId="0" xfId="1"/>
    <xf numFmtId="167" fontId="2" fillId="0" borderId="0" xfId="1" applyNumberFormat="1"/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/>
    </xf>
    <xf numFmtId="0" fontId="19" fillId="0" borderId="0" xfId="2" applyBorder="1"/>
    <xf numFmtId="0" fontId="7" fillId="0" borderId="0" xfId="2" applyFont="1" applyBorder="1" applyAlignment="1">
      <alignment horizontal="center" vertical="center"/>
    </xf>
    <xf numFmtId="167" fontId="7" fillId="0" borderId="0" xfId="2" applyNumberFormat="1" applyFont="1" applyBorder="1" applyAlignment="1"/>
    <xf numFmtId="0" fontId="7" fillId="0" borderId="0" xfId="2" applyFont="1" applyBorder="1" applyAlignment="1"/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14" fontId="4" fillId="4" borderId="0" xfId="0" applyNumberFormat="1" applyFont="1" applyFill="1" applyBorder="1" applyAlignment="1">
      <alignment horizontal="center"/>
    </xf>
    <xf numFmtId="165" fontId="18" fillId="4" borderId="0" xfId="0" applyNumberFormat="1" applyFont="1" applyFill="1" applyBorder="1" applyAlignment="1">
      <alignment horizontal="center"/>
    </xf>
    <xf numFmtId="5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/>
    <xf numFmtId="0" fontId="0" fillId="4" borderId="0" xfId="0" applyFill="1" applyBorder="1"/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5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5" fontId="9" fillId="3" borderId="1" xfId="0" applyNumberFormat="1" applyFont="1" applyFill="1" applyBorder="1" applyAlignment="1">
      <alignment horizontal="right" vertical="center" wrapText="1"/>
    </xf>
    <xf numFmtId="166" fontId="9" fillId="3" borderId="1" xfId="0" applyNumberFormat="1" applyFont="1" applyFill="1" applyBorder="1" applyAlignment="1" applyProtection="1">
      <alignment vertical="center" wrapText="1"/>
    </xf>
    <xf numFmtId="166" fontId="9" fillId="3" borderId="2" xfId="0" applyNumberFormat="1" applyFont="1" applyFill="1" applyBorder="1" applyAlignment="1" applyProtection="1">
      <alignment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166" fontId="9" fillId="3" borderId="1" xfId="0" applyNumberFormat="1" applyFont="1" applyFill="1" applyBorder="1" applyAlignment="1" applyProtection="1">
      <alignment horizontal="center" vertical="center" wrapText="1"/>
    </xf>
    <xf numFmtId="5" fontId="9" fillId="3" borderId="1" xfId="0" applyNumberFormat="1" applyFont="1" applyFill="1" applyBorder="1" applyAlignment="1" applyProtection="1">
      <alignment vertical="center" wrapText="1"/>
    </xf>
    <xf numFmtId="0" fontId="2" fillId="0" borderId="5" xfId="1" applyBorder="1" applyAlignment="1">
      <alignment vertical="center"/>
    </xf>
    <xf numFmtId="0" fontId="2" fillId="0" borderId="5" xfId="1" applyFill="1" applyBorder="1" applyAlignment="1">
      <alignment vertical="center"/>
    </xf>
    <xf numFmtId="0" fontId="2" fillId="0" borderId="5" xfId="1" applyBorder="1" applyAlignment="1">
      <alignment vertical="center" wrapText="1"/>
    </xf>
    <xf numFmtId="14" fontId="2" fillId="0" borderId="5" xfId="1" applyNumberFormat="1" applyBorder="1" applyAlignment="1">
      <alignment vertical="center"/>
    </xf>
    <xf numFmtId="167" fontId="2" fillId="0" borderId="5" xfId="1" applyNumberFormat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vertical="center" wrapText="1"/>
    </xf>
    <xf numFmtId="14" fontId="2" fillId="0" borderId="1" xfId="1" applyNumberFormat="1" applyBorder="1" applyAlignment="1">
      <alignment vertical="center"/>
    </xf>
    <xf numFmtId="167" fontId="2" fillId="0" borderId="1" xfId="1" applyNumberFormat="1" applyBorder="1" applyAlignment="1">
      <alignment vertical="center"/>
    </xf>
    <xf numFmtId="0" fontId="2" fillId="3" borderId="1" xfId="1" applyFill="1" applyBorder="1" applyAlignment="1">
      <alignment vertical="center"/>
    </xf>
    <xf numFmtId="0" fontId="2" fillId="3" borderId="1" xfId="1" applyFill="1" applyBorder="1" applyAlignment="1">
      <alignment vertical="center" wrapText="1"/>
    </xf>
    <xf numFmtId="14" fontId="2" fillId="3" borderId="1" xfId="1" applyNumberFormat="1" applyFill="1" applyBorder="1" applyAlignment="1">
      <alignment vertical="center"/>
    </xf>
    <xf numFmtId="167" fontId="2" fillId="3" borderId="1" xfId="1" applyNumberFormat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wrapText="1"/>
    </xf>
    <xf numFmtId="5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164" fontId="17" fillId="2" borderId="7" xfId="2" applyNumberFormat="1" applyFont="1" applyFill="1" applyBorder="1" applyAlignment="1">
      <alignment horizontal="center" vertical="center" wrapText="1"/>
    </xf>
    <xf numFmtId="167" fontId="17" fillId="2" borderId="1" xfId="2" applyNumberFormat="1" applyFont="1" applyFill="1" applyBorder="1" applyAlignment="1">
      <alignment horizontal="center" vertical="center" wrapText="1"/>
    </xf>
    <xf numFmtId="167" fontId="17" fillId="2" borderId="7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14" fontId="2" fillId="0" borderId="1" xfId="1" applyNumberFormat="1" applyFill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7"/>
  <sheetViews>
    <sheetView topLeftCell="A37" zoomScaleNormal="100" workbookViewId="0">
      <selection activeCell="C2" sqref="C2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.8554687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11" customWidth="1"/>
    <col min="14" max="14" width="12" customWidth="1"/>
  </cols>
  <sheetData>
    <row r="1" spans="1:15" ht="24" customHeight="1">
      <c r="B1" s="66"/>
      <c r="C1" s="66"/>
      <c r="D1" s="32" t="s">
        <v>13</v>
      </c>
      <c r="E1" s="66"/>
      <c r="F1" s="66"/>
      <c r="G1" s="66"/>
      <c r="H1" s="66"/>
      <c r="I1" s="66"/>
      <c r="J1" s="66"/>
      <c r="K1" s="66"/>
      <c r="L1" s="66"/>
    </row>
    <row r="2" spans="1:15" ht="16.5" customHeight="1">
      <c r="A2" s="33"/>
      <c r="B2" s="67">
        <v>2013</v>
      </c>
      <c r="C2" s="34"/>
      <c r="D2" s="65" t="s">
        <v>29</v>
      </c>
      <c r="E2" s="35"/>
      <c r="F2" s="33"/>
      <c r="G2" s="29"/>
      <c r="H2" s="67">
        <v>2012</v>
      </c>
      <c r="I2" s="33"/>
      <c r="J2" s="33"/>
      <c r="K2" s="33"/>
      <c r="L2" s="36"/>
    </row>
    <row r="3" spans="1:15" ht="12.75" customHeight="1">
      <c r="A3" s="37" t="s">
        <v>0</v>
      </c>
      <c r="B3" s="38">
        <v>64</v>
      </c>
      <c r="C3" s="38"/>
      <c r="D3" s="142" t="s">
        <v>12</v>
      </c>
      <c r="E3" s="35"/>
      <c r="F3" s="33"/>
      <c r="G3" s="37" t="s">
        <v>0</v>
      </c>
      <c r="H3" s="38">
        <v>84</v>
      </c>
      <c r="I3" s="33"/>
      <c r="J3" s="33"/>
      <c r="K3" s="33"/>
      <c r="L3" s="36"/>
    </row>
    <row r="4" spans="1:15" ht="12.75" customHeight="1">
      <c r="A4" s="37" t="s">
        <v>1</v>
      </c>
      <c r="B4" s="38">
        <v>44</v>
      </c>
      <c r="C4" s="38"/>
      <c r="D4" s="142"/>
      <c r="E4" s="39"/>
      <c r="F4" s="33"/>
      <c r="G4" s="37" t="s">
        <v>1</v>
      </c>
      <c r="H4" s="38">
        <v>57</v>
      </c>
      <c r="I4" s="33"/>
      <c r="J4" s="33"/>
      <c r="K4" s="33"/>
      <c r="L4" s="36"/>
      <c r="M4" s="79"/>
    </row>
    <row r="5" spans="1:15" ht="12.75" customHeight="1">
      <c r="A5" s="37" t="s">
        <v>2</v>
      </c>
      <c r="B5" s="30">
        <v>2601855</v>
      </c>
      <c r="C5" s="30"/>
      <c r="E5" s="39"/>
      <c r="F5" s="33"/>
      <c r="G5" s="37" t="s">
        <v>2</v>
      </c>
      <c r="H5" s="30">
        <v>3126602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49" t="s">
        <v>3</v>
      </c>
      <c r="B7" s="149"/>
      <c r="C7" s="68">
        <v>29</v>
      </c>
      <c r="D7" s="69">
        <f>SUM(H12:H50)</f>
        <v>1432798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12.75" customHeight="1">
      <c r="A8" s="150" t="s">
        <v>4</v>
      </c>
      <c r="B8" s="150" t="s">
        <v>5</v>
      </c>
      <c r="C8" s="150" t="s">
        <v>6</v>
      </c>
      <c r="D8" s="143" t="s">
        <v>7</v>
      </c>
      <c r="E8" s="146" t="s">
        <v>10</v>
      </c>
      <c r="F8" s="146" t="s">
        <v>11</v>
      </c>
      <c r="G8" s="147" t="s">
        <v>28</v>
      </c>
      <c r="H8" s="153" t="s">
        <v>14</v>
      </c>
      <c r="I8" s="154" t="s">
        <v>15</v>
      </c>
      <c r="J8" s="152" t="s">
        <v>8</v>
      </c>
      <c r="K8" s="152" t="s">
        <v>9</v>
      </c>
      <c r="L8" s="151" t="s">
        <v>16</v>
      </c>
      <c r="M8" s="148" t="s">
        <v>22</v>
      </c>
      <c r="N8" s="148" t="s">
        <v>25</v>
      </c>
    </row>
    <row r="9" spans="1:15" s="2" customFormat="1" ht="12.75" customHeight="1">
      <c r="A9" s="150"/>
      <c r="B9" s="150"/>
      <c r="C9" s="150"/>
      <c r="D9" s="144"/>
      <c r="E9" s="146"/>
      <c r="F9" s="146"/>
      <c r="G9" s="147"/>
      <c r="H9" s="153"/>
      <c r="I9" s="154"/>
      <c r="J9" s="152"/>
      <c r="K9" s="152"/>
      <c r="L9" s="151"/>
      <c r="M9" s="148"/>
      <c r="N9" s="148"/>
      <c r="O9" s="11"/>
    </row>
    <row r="10" spans="1:15" s="2" customFormat="1" ht="21.75" customHeight="1">
      <c r="A10" s="150"/>
      <c r="B10" s="150"/>
      <c r="C10" s="150"/>
      <c r="D10" s="145"/>
      <c r="E10" s="146"/>
      <c r="F10" s="146"/>
      <c r="G10" s="147"/>
      <c r="H10" s="153"/>
      <c r="I10" s="154"/>
      <c r="J10" s="152"/>
      <c r="K10" s="152"/>
      <c r="L10" s="151"/>
      <c r="M10" s="148"/>
      <c r="N10" s="148"/>
      <c r="O10" s="11"/>
    </row>
    <row r="11" spans="1:15" s="9" customFormat="1" ht="3" customHeight="1">
      <c r="A11" s="100"/>
      <c r="B11" s="101"/>
      <c r="C11" s="101"/>
      <c r="D11" s="102"/>
      <c r="E11" s="103"/>
      <c r="F11" s="103"/>
      <c r="G11" s="104"/>
      <c r="H11" s="105"/>
      <c r="I11" s="106"/>
      <c r="J11" s="101"/>
      <c r="K11" s="101"/>
      <c r="L11" s="107"/>
      <c r="M11" s="108"/>
      <c r="N11" s="109"/>
      <c r="O11" s="10"/>
    </row>
    <row r="12" spans="1:15" s="9" customFormat="1" ht="23.25" customHeight="1">
      <c r="A12" s="48" t="s">
        <v>104</v>
      </c>
      <c r="B12" s="48"/>
      <c r="C12" s="48" t="s">
        <v>105</v>
      </c>
      <c r="D12" s="62" t="s">
        <v>106</v>
      </c>
      <c r="E12" s="49">
        <v>41304</v>
      </c>
      <c r="F12" s="49">
        <v>41330</v>
      </c>
      <c r="G12" s="50" t="s">
        <v>107</v>
      </c>
      <c r="H12" s="51">
        <v>60000</v>
      </c>
      <c r="I12" s="52" t="s">
        <v>35</v>
      </c>
      <c r="J12" s="52" t="s">
        <v>108</v>
      </c>
      <c r="K12" s="52" t="s">
        <v>37</v>
      </c>
      <c r="L12" s="52">
        <v>3</v>
      </c>
      <c r="M12" s="77">
        <v>60000</v>
      </c>
      <c r="N12" s="77">
        <v>60000</v>
      </c>
      <c r="O12" s="10"/>
    </row>
    <row r="13" spans="1:15" s="9" customFormat="1" ht="23.25" customHeight="1">
      <c r="A13" s="48" t="s">
        <v>119</v>
      </c>
      <c r="B13" s="48"/>
      <c r="C13" s="48" t="s">
        <v>120</v>
      </c>
      <c r="D13" s="62" t="s">
        <v>121</v>
      </c>
      <c r="E13" s="49">
        <v>40660</v>
      </c>
      <c r="F13" s="49">
        <v>41517</v>
      </c>
      <c r="G13" s="50" t="s">
        <v>122</v>
      </c>
      <c r="H13" s="51">
        <v>10000</v>
      </c>
      <c r="I13" s="52" t="s">
        <v>49</v>
      </c>
      <c r="J13" s="52" t="s">
        <v>123</v>
      </c>
      <c r="K13" s="52" t="s">
        <v>37</v>
      </c>
      <c r="L13" s="52">
        <v>2</v>
      </c>
      <c r="M13" s="77">
        <v>71000</v>
      </c>
      <c r="N13" s="77">
        <v>71000</v>
      </c>
      <c r="O13" s="10"/>
    </row>
    <row r="14" spans="1:15" s="9" customFormat="1" ht="23.25" customHeight="1">
      <c r="A14" s="47" t="s">
        <v>143</v>
      </c>
      <c r="B14" s="47" t="s">
        <v>142</v>
      </c>
      <c r="C14" s="47" t="s">
        <v>138</v>
      </c>
      <c r="D14" s="62" t="s">
        <v>139</v>
      </c>
      <c r="E14" s="49">
        <v>39413</v>
      </c>
      <c r="F14" s="49">
        <v>41639</v>
      </c>
      <c r="G14" s="50" t="s">
        <v>140</v>
      </c>
      <c r="H14" s="53">
        <v>13333</v>
      </c>
      <c r="I14" s="52" t="s">
        <v>49</v>
      </c>
      <c r="J14" s="52" t="s">
        <v>36</v>
      </c>
      <c r="K14" s="52" t="s">
        <v>37</v>
      </c>
      <c r="L14" s="52">
        <v>4</v>
      </c>
      <c r="M14" s="77">
        <f>80000+886081</f>
        <v>966081</v>
      </c>
      <c r="N14" s="77">
        <f>M14</f>
        <v>966081</v>
      </c>
      <c r="O14" s="10"/>
    </row>
    <row r="15" spans="1:15" s="9" customFormat="1" ht="23.25" customHeight="1">
      <c r="A15" s="110" t="s">
        <v>141</v>
      </c>
      <c r="B15" s="110" t="s">
        <v>142</v>
      </c>
      <c r="C15" s="110" t="s">
        <v>157</v>
      </c>
      <c r="D15" s="111" t="s">
        <v>139</v>
      </c>
      <c r="E15" s="112">
        <v>39417</v>
      </c>
      <c r="F15" s="112">
        <v>41639</v>
      </c>
      <c r="G15" s="113" t="s">
        <v>145</v>
      </c>
      <c r="H15" s="114">
        <v>20000</v>
      </c>
      <c r="I15" s="115" t="s">
        <v>49</v>
      </c>
      <c r="J15" s="115" t="s">
        <v>36</v>
      </c>
      <c r="K15" s="115" t="s">
        <v>37</v>
      </c>
      <c r="L15" s="115">
        <v>2</v>
      </c>
      <c r="M15" s="116">
        <f>40000+345000</f>
        <v>385000</v>
      </c>
      <c r="N15" s="116">
        <f>M15</f>
        <v>385000</v>
      </c>
    </row>
    <row r="16" spans="1:15" s="9" customFormat="1" ht="23.25" customHeight="1">
      <c r="A16" s="47" t="s">
        <v>141</v>
      </c>
      <c r="B16" s="47" t="s">
        <v>142</v>
      </c>
      <c r="C16" s="47" t="s">
        <v>138</v>
      </c>
      <c r="D16" s="62" t="s">
        <v>139</v>
      </c>
      <c r="E16" s="49">
        <v>39413</v>
      </c>
      <c r="F16" s="49">
        <v>41639</v>
      </c>
      <c r="G16" s="50" t="s">
        <v>140</v>
      </c>
      <c r="H16" s="53">
        <v>13333</v>
      </c>
      <c r="I16" s="52" t="s">
        <v>49</v>
      </c>
      <c r="J16" s="52" t="s">
        <v>36</v>
      </c>
      <c r="K16" s="52" t="s">
        <v>37</v>
      </c>
      <c r="L16" s="52">
        <v>4</v>
      </c>
      <c r="M16" s="77">
        <f>80000+886081</f>
        <v>966081</v>
      </c>
      <c r="N16" s="77">
        <f>M16</f>
        <v>966081</v>
      </c>
    </row>
    <row r="17" spans="1:14" s="9" customFormat="1" ht="23.25" customHeight="1">
      <c r="A17" s="54" t="s">
        <v>141</v>
      </c>
      <c r="B17" s="54" t="s">
        <v>142</v>
      </c>
      <c r="C17" s="54" t="s">
        <v>144</v>
      </c>
      <c r="D17" s="63" t="s">
        <v>139</v>
      </c>
      <c r="E17" s="49">
        <v>39413</v>
      </c>
      <c r="F17" s="49">
        <v>41639</v>
      </c>
      <c r="G17" s="46" t="s">
        <v>140</v>
      </c>
      <c r="H17" s="56">
        <v>20000</v>
      </c>
      <c r="I17" s="45" t="s">
        <v>49</v>
      </c>
      <c r="J17" s="45" t="s">
        <v>36</v>
      </c>
      <c r="K17" s="45" t="s">
        <v>37</v>
      </c>
      <c r="L17" s="45">
        <v>4</v>
      </c>
      <c r="M17" s="77">
        <f>80000+886081</f>
        <v>966081</v>
      </c>
      <c r="N17" s="77">
        <f>M17</f>
        <v>966081</v>
      </c>
    </row>
    <row r="18" spans="1:14" s="9" customFormat="1" ht="23.25" customHeight="1">
      <c r="A18" s="47" t="s">
        <v>30</v>
      </c>
      <c r="B18" s="48"/>
      <c r="C18" s="48" t="s">
        <v>31</v>
      </c>
      <c r="D18" s="62" t="s">
        <v>32</v>
      </c>
      <c r="E18" s="49" t="s">
        <v>33</v>
      </c>
      <c r="F18" s="49">
        <v>41673</v>
      </c>
      <c r="G18" s="50" t="s">
        <v>34</v>
      </c>
      <c r="H18" s="51">
        <v>125176</v>
      </c>
      <c r="I18" s="52" t="s">
        <v>35</v>
      </c>
      <c r="J18" s="52" t="s">
        <v>36</v>
      </c>
      <c r="K18" s="52" t="s">
        <v>37</v>
      </c>
      <c r="L18" s="52">
        <v>1</v>
      </c>
      <c r="M18" s="77">
        <v>250252</v>
      </c>
      <c r="N18" s="77">
        <v>719705</v>
      </c>
    </row>
    <row r="19" spans="1:14" s="9" customFormat="1" ht="23.25" customHeight="1">
      <c r="A19" s="110" t="s">
        <v>38</v>
      </c>
      <c r="B19" s="117" t="s">
        <v>39</v>
      </c>
      <c r="C19" s="117" t="s">
        <v>31</v>
      </c>
      <c r="D19" s="111" t="s">
        <v>32</v>
      </c>
      <c r="E19" s="112" t="s">
        <v>33</v>
      </c>
      <c r="F19" s="112">
        <v>41673</v>
      </c>
      <c r="G19" s="113" t="s">
        <v>34</v>
      </c>
      <c r="H19" s="118">
        <v>125176</v>
      </c>
      <c r="I19" s="115" t="s">
        <v>35</v>
      </c>
      <c r="J19" s="115" t="s">
        <v>36</v>
      </c>
      <c r="K19" s="115" t="s">
        <v>37</v>
      </c>
      <c r="L19" s="115">
        <v>1</v>
      </c>
      <c r="M19" s="116">
        <v>250252</v>
      </c>
      <c r="N19" s="116">
        <v>719705</v>
      </c>
    </row>
    <row r="20" spans="1:14" s="9" customFormat="1" ht="23.25" customHeight="1">
      <c r="A20" s="54" t="s">
        <v>137</v>
      </c>
      <c r="B20" s="54"/>
      <c r="C20" s="54" t="s">
        <v>157</v>
      </c>
      <c r="D20" s="63" t="s">
        <v>139</v>
      </c>
      <c r="E20" s="55">
        <v>39417</v>
      </c>
      <c r="F20" s="55">
        <v>41639</v>
      </c>
      <c r="G20" s="46" t="s">
        <v>145</v>
      </c>
      <c r="H20" s="56">
        <v>20000</v>
      </c>
      <c r="I20" s="45" t="s">
        <v>49</v>
      </c>
      <c r="J20" s="45" t="s">
        <v>36</v>
      </c>
      <c r="K20" s="45" t="s">
        <v>37</v>
      </c>
      <c r="L20" s="45">
        <v>2</v>
      </c>
      <c r="M20" s="77">
        <f>40000+345000</f>
        <v>385000</v>
      </c>
      <c r="N20" s="77">
        <f>M20</f>
        <v>385000</v>
      </c>
    </row>
    <row r="21" spans="1:14" s="9" customFormat="1" ht="23.25" customHeight="1">
      <c r="A21" s="47" t="s">
        <v>137</v>
      </c>
      <c r="B21" s="47"/>
      <c r="C21" s="47" t="s">
        <v>138</v>
      </c>
      <c r="D21" s="62" t="s">
        <v>139</v>
      </c>
      <c r="E21" s="49">
        <v>39413</v>
      </c>
      <c r="F21" s="49">
        <v>41639</v>
      </c>
      <c r="G21" s="50" t="s">
        <v>140</v>
      </c>
      <c r="H21" s="53">
        <v>13334</v>
      </c>
      <c r="I21" s="52" t="s">
        <v>49</v>
      </c>
      <c r="J21" s="52" t="s">
        <v>36</v>
      </c>
      <c r="K21" s="52" t="s">
        <v>37</v>
      </c>
      <c r="L21" s="52">
        <v>4</v>
      </c>
      <c r="M21" s="77">
        <f>80000+886081</f>
        <v>966081</v>
      </c>
      <c r="N21" s="77">
        <f>M21</f>
        <v>966081</v>
      </c>
    </row>
    <row r="22" spans="1:14" s="9" customFormat="1" ht="23.25" customHeight="1">
      <c r="A22" s="54" t="s">
        <v>137</v>
      </c>
      <c r="B22" s="54"/>
      <c r="C22" s="54" t="s">
        <v>144</v>
      </c>
      <c r="D22" s="63" t="s">
        <v>139</v>
      </c>
      <c r="E22" s="49">
        <v>39413</v>
      </c>
      <c r="F22" s="49">
        <v>41639</v>
      </c>
      <c r="G22" s="46" t="s">
        <v>140</v>
      </c>
      <c r="H22" s="56">
        <v>20000</v>
      </c>
      <c r="I22" s="45" t="s">
        <v>49</v>
      </c>
      <c r="J22" s="45" t="s">
        <v>36</v>
      </c>
      <c r="K22" s="45" t="s">
        <v>37</v>
      </c>
      <c r="L22" s="45">
        <v>4</v>
      </c>
      <c r="M22" s="77">
        <f>80000+886081</f>
        <v>966081</v>
      </c>
      <c r="N22" s="77">
        <f>M22</f>
        <v>966081</v>
      </c>
    </row>
    <row r="23" spans="1:14" s="9" customFormat="1" ht="23.25" customHeight="1">
      <c r="A23" s="117" t="s">
        <v>61</v>
      </c>
      <c r="B23" s="117" t="s">
        <v>93</v>
      </c>
      <c r="C23" s="117" t="s">
        <v>89</v>
      </c>
      <c r="D23" s="111" t="s">
        <v>90</v>
      </c>
      <c r="E23" s="112">
        <v>40603</v>
      </c>
      <c r="F23" s="112">
        <v>41639</v>
      </c>
      <c r="G23" s="113" t="s">
        <v>91</v>
      </c>
      <c r="H23" s="118">
        <v>16755</v>
      </c>
      <c r="I23" s="115" t="s">
        <v>49</v>
      </c>
      <c r="J23" s="115" t="s">
        <v>43</v>
      </c>
      <c r="K23" s="115" t="s">
        <v>37</v>
      </c>
      <c r="L23" s="115">
        <v>4</v>
      </c>
      <c r="M23" s="116">
        <v>188538</v>
      </c>
      <c r="N23" s="116">
        <v>188538</v>
      </c>
    </row>
    <row r="24" spans="1:14" s="9" customFormat="1" ht="23.25" customHeight="1">
      <c r="A24" s="58" t="s">
        <v>119</v>
      </c>
      <c r="B24" s="57"/>
      <c r="C24" s="58" t="s">
        <v>153</v>
      </c>
      <c r="D24" s="64" t="s">
        <v>154</v>
      </c>
      <c r="E24" s="59">
        <v>40594</v>
      </c>
      <c r="F24" s="59">
        <v>41639</v>
      </c>
      <c r="G24" s="60" t="s">
        <v>156</v>
      </c>
      <c r="H24" s="61">
        <v>19200</v>
      </c>
      <c r="I24" s="60" t="s">
        <v>49</v>
      </c>
      <c r="J24" s="60" t="s">
        <v>43</v>
      </c>
      <c r="K24" s="60" t="s">
        <v>37</v>
      </c>
      <c r="L24" s="45">
        <v>4</v>
      </c>
      <c r="M24" s="78">
        <v>143242</v>
      </c>
      <c r="N24" s="78">
        <v>143232</v>
      </c>
    </row>
    <row r="25" spans="1:14" s="9" customFormat="1" ht="23.25" customHeight="1">
      <c r="A25" s="48" t="s">
        <v>115</v>
      </c>
      <c r="B25" s="48"/>
      <c r="C25" s="48" t="s">
        <v>116</v>
      </c>
      <c r="D25" s="62" t="s">
        <v>117</v>
      </c>
      <c r="E25" s="49">
        <v>41306</v>
      </c>
      <c r="F25" s="49">
        <v>42400</v>
      </c>
      <c r="G25" s="50" t="s">
        <v>118</v>
      </c>
      <c r="H25" s="51">
        <v>26000</v>
      </c>
      <c r="I25" s="52" t="s">
        <v>35</v>
      </c>
      <c r="J25" s="52" t="s">
        <v>43</v>
      </c>
      <c r="K25" s="52" t="s">
        <v>37</v>
      </c>
      <c r="L25" s="52">
        <v>1</v>
      </c>
      <c r="M25" s="77">
        <v>26000</v>
      </c>
      <c r="N25" s="77">
        <v>240000</v>
      </c>
    </row>
    <row r="26" spans="1:14" s="9" customFormat="1" ht="23.25" customHeight="1">
      <c r="A26" s="54" t="s">
        <v>54</v>
      </c>
      <c r="B26" s="54"/>
      <c r="C26" s="54" t="s">
        <v>146</v>
      </c>
      <c r="D26" s="63" t="s">
        <v>147</v>
      </c>
      <c r="E26" s="55">
        <v>40589</v>
      </c>
      <c r="F26" s="55">
        <v>42766</v>
      </c>
      <c r="G26" s="46" t="s">
        <v>148</v>
      </c>
      <c r="H26" s="56">
        <v>54999</v>
      </c>
      <c r="I26" s="45" t="s">
        <v>49</v>
      </c>
      <c r="J26" s="45" t="s">
        <v>43</v>
      </c>
      <c r="K26" s="45" t="s">
        <v>37</v>
      </c>
      <c r="L26" s="45">
        <v>1</v>
      </c>
      <c r="M26" s="78">
        <v>246997</v>
      </c>
      <c r="N26" s="78">
        <v>246997</v>
      </c>
    </row>
    <row r="27" spans="1:14" s="9" customFormat="1" ht="23.25" customHeight="1">
      <c r="A27" s="117" t="s">
        <v>54</v>
      </c>
      <c r="B27" s="117"/>
      <c r="C27" s="117" t="s">
        <v>55</v>
      </c>
      <c r="D27" s="111" t="s">
        <v>56</v>
      </c>
      <c r="E27" s="112">
        <v>41281</v>
      </c>
      <c r="F27" s="112">
        <v>41638</v>
      </c>
      <c r="G27" s="113" t="s">
        <v>57</v>
      </c>
      <c r="H27" s="118">
        <v>72414</v>
      </c>
      <c r="I27" s="115" t="s">
        <v>35</v>
      </c>
      <c r="J27" s="115" t="s">
        <v>43</v>
      </c>
      <c r="K27" s="115" t="s">
        <v>37</v>
      </c>
      <c r="L27" s="115">
        <v>4</v>
      </c>
      <c r="M27" s="116">
        <v>72414</v>
      </c>
      <c r="N27" s="116">
        <v>72414</v>
      </c>
    </row>
    <row r="28" spans="1:14" s="9" customFormat="1" ht="23.25" customHeight="1">
      <c r="A28" s="48" t="s">
        <v>54</v>
      </c>
      <c r="B28" s="48"/>
      <c r="C28" s="48" t="s">
        <v>130</v>
      </c>
      <c r="D28" s="62" t="s">
        <v>131</v>
      </c>
      <c r="E28" s="49">
        <v>40544</v>
      </c>
      <c r="F28" s="49">
        <v>42735</v>
      </c>
      <c r="G28" s="50" t="s">
        <v>132</v>
      </c>
      <c r="H28" s="51">
        <v>7500</v>
      </c>
      <c r="I28" s="52" t="s">
        <v>49</v>
      </c>
      <c r="J28" s="52" t="s">
        <v>43</v>
      </c>
      <c r="K28" s="52" t="s">
        <v>37</v>
      </c>
      <c r="L28" s="52">
        <v>4</v>
      </c>
      <c r="M28" s="77">
        <f>H28+345000</f>
        <v>352500</v>
      </c>
      <c r="N28" s="77">
        <f>M28</f>
        <v>352500</v>
      </c>
    </row>
    <row r="29" spans="1:14" s="9" customFormat="1" ht="23.25" customHeight="1">
      <c r="A29" s="47" t="s">
        <v>133</v>
      </c>
      <c r="B29" s="47"/>
      <c r="C29" s="47" t="s">
        <v>134</v>
      </c>
      <c r="D29" s="62" t="s">
        <v>135</v>
      </c>
      <c r="E29" s="49">
        <v>40544</v>
      </c>
      <c r="F29" s="49">
        <v>41882</v>
      </c>
      <c r="G29" s="50" t="s">
        <v>136</v>
      </c>
      <c r="H29" s="53">
        <v>8750</v>
      </c>
      <c r="I29" s="52" t="s">
        <v>49</v>
      </c>
      <c r="J29" s="52" t="s">
        <v>43</v>
      </c>
      <c r="K29" s="52" t="s">
        <v>37</v>
      </c>
      <c r="L29" s="52">
        <v>4</v>
      </c>
      <c r="M29" s="77">
        <f>H29+68750</f>
        <v>77500</v>
      </c>
      <c r="N29" s="77">
        <f>M29</f>
        <v>77500</v>
      </c>
    </row>
    <row r="30" spans="1:14" s="9" customFormat="1" ht="23.25" customHeight="1">
      <c r="A30" s="47" t="s">
        <v>40</v>
      </c>
      <c r="B30" s="48"/>
      <c r="C30" s="48" t="s">
        <v>44</v>
      </c>
      <c r="D30" s="62" t="s">
        <v>41</v>
      </c>
      <c r="E30" s="49">
        <v>41258</v>
      </c>
      <c r="F30" s="49">
        <v>41547</v>
      </c>
      <c r="G30" s="50" t="s">
        <v>42</v>
      </c>
      <c r="H30" s="51">
        <v>98574</v>
      </c>
      <c r="I30" s="52" t="s">
        <v>35</v>
      </c>
      <c r="J30" s="52" t="s">
        <v>43</v>
      </c>
      <c r="K30" s="52" t="s">
        <v>37</v>
      </c>
      <c r="L30" s="52">
        <v>2</v>
      </c>
      <c r="M30" s="77">
        <v>98574</v>
      </c>
      <c r="N30" s="77">
        <v>98574</v>
      </c>
    </row>
    <row r="31" spans="1:14" s="9" customFormat="1" ht="23.25" customHeight="1">
      <c r="A31" s="119" t="s">
        <v>40</v>
      </c>
      <c r="B31" s="119"/>
      <c r="C31" s="119" t="s">
        <v>153</v>
      </c>
      <c r="D31" s="120" t="s">
        <v>154</v>
      </c>
      <c r="E31" s="121">
        <v>40436</v>
      </c>
      <c r="F31" s="121">
        <v>41639</v>
      </c>
      <c r="G31" s="122" t="s">
        <v>155</v>
      </c>
      <c r="H31" s="123">
        <v>15000</v>
      </c>
      <c r="I31" s="122" t="s">
        <v>49</v>
      </c>
      <c r="J31" s="122" t="s">
        <v>43</v>
      </c>
      <c r="K31" s="122" t="s">
        <v>37</v>
      </c>
      <c r="L31" s="115">
        <v>4</v>
      </c>
      <c r="M31" s="116">
        <v>83914</v>
      </c>
      <c r="N31" s="116">
        <v>83914</v>
      </c>
    </row>
    <row r="32" spans="1:14" s="9" customFormat="1" ht="23.25" customHeight="1">
      <c r="A32" s="48" t="s">
        <v>109</v>
      </c>
      <c r="B32" s="48"/>
      <c r="C32" s="48" t="s">
        <v>110</v>
      </c>
      <c r="D32" s="62" t="s">
        <v>111</v>
      </c>
      <c r="E32" s="49">
        <v>40513</v>
      </c>
      <c r="F32" s="49">
        <v>41639</v>
      </c>
      <c r="G32" s="50" t="s">
        <v>112</v>
      </c>
      <c r="H32" s="51">
        <v>37800</v>
      </c>
      <c r="I32" s="52" t="s">
        <v>49</v>
      </c>
      <c r="J32" s="52" t="s">
        <v>113</v>
      </c>
      <c r="K32" s="52" t="s">
        <v>114</v>
      </c>
      <c r="L32" s="52">
        <v>3</v>
      </c>
      <c r="M32" s="77">
        <v>40000</v>
      </c>
      <c r="N32" s="77">
        <v>40000</v>
      </c>
    </row>
    <row r="33" spans="1:74" s="9" customFormat="1" ht="23.25" customHeight="1">
      <c r="A33" s="48" t="s">
        <v>124</v>
      </c>
      <c r="B33" s="48"/>
      <c r="C33" s="48" t="s">
        <v>125</v>
      </c>
      <c r="D33" s="62" t="s">
        <v>126</v>
      </c>
      <c r="E33" s="49">
        <v>41183</v>
      </c>
      <c r="F33" s="49">
        <v>41912</v>
      </c>
      <c r="G33" s="50" t="s">
        <v>127</v>
      </c>
      <c r="H33" s="51">
        <v>19000</v>
      </c>
      <c r="I33" s="52" t="s">
        <v>35</v>
      </c>
      <c r="J33" s="52" t="s">
        <v>129</v>
      </c>
      <c r="K33" s="52" t="s">
        <v>128</v>
      </c>
      <c r="L33" s="52">
        <v>2</v>
      </c>
      <c r="M33" s="77">
        <v>19000</v>
      </c>
      <c r="N33" s="77">
        <v>19000</v>
      </c>
    </row>
    <row r="34" spans="1:74" s="9" customFormat="1" ht="23.25" customHeight="1">
      <c r="A34" s="48" t="s">
        <v>63</v>
      </c>
      <c r="B34" s="48"/>
      <c r="C34" s="48" t="s">
        <v>158</v>
      </c>
      <c r="D34" s="62" t="s">
        <v>64</v>
      </c>
      <c r="E34" s="49">
        <v>40848</v>
      </c>
      <c r="F34" s="49">
        <v>41578</v>
      </c>
      <c r="G34" s="50" t="s">
        <v>65</v>
      </c>
      <c r="H34" s="51">
        <v>17468</v>
      </c>
      <c r="I34" s="52" t="s">
        <v>49</v>
      </c>
      <c r="J34" s="52" t="s">
        <v>66</v>
      </c>
      <c r="K34" s="52" t="s">
        <v>67</v>
      </c>
      <c r="L34" s="52">
        <v>4</v>
      </c>
      <c r="M34" s="77">
        <v>34265</v>
      </c>
      <c r="N34" s="77">
        <v>34265</v>
      </c>
    </row>
    <row r="35" spans="1:74" s="9" customFormat="1" ht="23.25" customHeight="1">
      <c r="A35" s="119" t="s">
        <v>149</v>
      </c>
      <c r="B35" s="119"/>
      <c r="C35" s="119" t="s">
        <v>146</v>
      </c>
      <c r="D35" s="120" t="s">
        <v>150</v>
      </c>
      <c r="E35" s="121">
        <v>40602</v>
      </c>
      <c r="F35" s="121">
        <v>42429</v>
      </c>
      <c r="G35" s="122" t="s">
        <v>151</v>
      </c>
      <c r="H35" s="123">
        <v>155369</v>
      </c>
      <c r="I35" s="122" t="s">
        <v>49</v>
      </c>
      <c r="J35" s="122" t="s">
        <v>152</v>
      </c>
      <c r="K35" s="122" t="s">
        <v>67</v>
      </c>
      <c r="L35" s="115">
        <v>1</v>
      </c>
      <c r="M35" s="116">
        <v>384015</v>
      </c>
      <c r="N35" s="116">
        <v>652466</v>
      </c>
    </row>
    <row r="36" spans="1:74" s="9" customFormat="1" ht="23.25" customHeight="1">
      <c r="A36" s="48" t="s">
        <v>68</v>
      </c>
      <c r="B36" s="48"/>
      <c r="C36" s="48" t="s">
        <v>69</v>
      </c>
      <c r="D36" s="62" t="s">
        <v>70</v>
      </c>
      <c r="E36" s="49">
        <v>41275</v>
      </c>
      <c r="F36" s="49">
        <v>41639</v>
      </c>
      <c r="G36" s="50" t="s">
        <v>71</v>
      </c>
      <c r="H36" s="51">
        <v>28000</v>
      </c>
      <c r="I36" s="52" t="s">
        <v>49</v>
      </c>
      <c r="J36" s="52" t="s">
        <v>72</v>
      </c>
      <c r="K36" s="52" t="s">
        <v>67</v>
      </c>
      <c r="L36" s="52">
        <v>4</v>
      </c>
      <c r="M36" s="77">
        <v>446388</v>
      </c>
      <c r="N36" s="77">
        <v>446388</v>
      </c>
    </row>
    <row r="37" spans="1:74" s="9" customFormat="1" ht="23.25" customHeight="1">
      <c r="A37" s="48" t="s">
        <v>68</v>
      </c>
      <c r="B37" s="48"/>
      <c r="C37" s="48" t="s">
        <v>78</v>
      </c>
      <c r="D37" s="62" t="s">
        <v>79</v>
      </c>
      <c r="E37" s="49">
        <v>41275</v>
      </c>
      <c r="F37" s="49">
        <v>41639</v>
      </c>
      <c r="G37" s="50" t="s">
        <v>71</v>
      </c>
      <c r="H37" s="51">
        <v>44450</v>
      </c>
      <c r="I37" s="52" t="s">
        <v>49</v>
      </c>
      <c r="J37" s="52" t="s">
        <v>72</v>
      </c>
      <c r="K37" s="52" t="s">
        <v>67</v>
      </c>
      <c r="L37" s="52">
        <v>4</v>
      </c>
      <c r="M37" s="77">
        <v>490838</v>
      </c>
      <c r="N37" s="77">
        <v>490838</v>
      </c>
    </row>
    <row r="38" spans="1:74" s="9" customFormat="1" ht="23.25" customHeight="1">
      <c r="A38" s="48" t="s">
        <v>85</v>
      </c>
      <c r="B38" s="48"/>
      <c r="C38" s="48" t="s">
        <v>86</v>
      </c>
      <c r="D38" s="62" t="s">
        <v>87</v>
      </c>
      <c r="E38" s="49">
        <v>42031</v>
      </c>
      <c r="F38" s="49">
        <v>42353</v>
      </c>
      <c r="G38" s="50" t="s">
        <v>88</v>
      </c>
      <c r="H38" s="51">
        <v>48950</v>
      </c>
      <c r="I38" s="52" t="s">
        <v>49</v>
      </c>
      <c r="J38" s="52" t="s">
        <v>84</v>
      </c>
      <c r="K38" s="52" t="s">
        <v>67</v>
      </c>
      <c r="L38" s="52">
        <v>1</v>
      </c>
      <c r="M38" s="77">
        <v>129250</v>
      </c>
      <c r="N38" s="77">
        <v>129250</v>
      </c>
    </row>
    <row r="39" spans="1:74" s="9" customFormat="1" ht="23.25" customHeight="1">
      <c r="A39" s="117" t="s">
        <v>80</v>
      </c>
      <c r="B39" s="117"/>
      <c r="C39" s="117" t="s">
        <v>81</v>
      </c>
      <c r="D39" s="111" t="s">
        <v>82</v>
      </c>
      <c r="E39" s="112">
        <v>39870</v>
      </c>
      <c r="F39" s="112">
        <v>41547</v>
      </c>
      <c r="G39" s="113" t="s">
        <v>83</v>
      </c>
      <c r="H39" s="118">
        <v>10000</v>
      </c>
      <c r="I39" s="115" t="s">
        <v>49</v>
      </c>
      <c r="J39" s="115" t="s">
        <v>84</v>
      </c>
      <c r="K39" s="115" t="s">
        <v>67</v>
      </c>
      <c r="L39" s="115">
        <v>1</v>
      </c>
      <c r="M39" s="116">
        <v>62000</v>
      </c>
      <c r="N39" s="116">
        <v>62000</v>
      </c>
    </row>
    <row r="40" spans="1:74" s="9" customFormat="1" ht="23.25" customHeight="1">
      <c r="A40" s="48" t="s">
        <v>73</v>
      </c>
      <c r="B40" s="48"/>
      <c r="C40" s="48" t="s">
        <v>74</v>
      </c>
      <c r="D40" s="62" t="s">
        <v>75</v>
      </c>
      <c r="E40" s="49">
        <v>41275</v>
      </c>
      <c r="F40" s="49">
        <v>41547</v>
      </c>
      <c r="G40" s="50" t="s">
        <v>76</v>
      </c>
      <c r="H40" s="51">
        <v>100</v>
      </c>
      <c r="I40" s="52" t="s">
        <v>49</v>
      </c>
      <c r="J40" s="52" t="s">
        <v>77</v>
      </c>
      <c r="K40" s="52" t="s">
        <v>77</v>
      </c>
      <c r="L40" s="52">
        <v>4</v>
      </c>
      <c r="M40" s="77">
        <v>18548</v>
      </c>
      <c r="N40" s="77">
        <v>18548</v>
      </c>
    </row>
    <row r="41" spans="1:74" s="10" customFormat="1" ht="23.25" customHeight="1">
      <c r="A41" s="48" t="s">
        <v>99</v>
      </c>
      <c r="B41" s="48"/>
      <c r="C41" s="48" t="s">
        <v>100</v>
      </c>
      <c r="D41" s="62" t="s">
        <v>101</v>
      </c>
      <c r="E41" s="49">
        <v>37865</v>
      </c>
      <c r="F41" s="49">
        <v>41670</v>
      </c>
      <c r="G41" s="50" t="s">
        <v>102</v>
      </c>
      <c r="H41" s="51">
        <v>140000</v>
      </c>
      <c r="I41" s="52" t="s">
        <v>49</v>
      </c>
      <c r="J41" s="52" t="s">
        <v>103</v>
      </c>
      <c r="K41" s="52" t="s">
        <v>51</v>
      </c>
      <c r="L41" s="52">
        <v>1</v>
      </c>
      <c r="M41" s="77">
        <v>1543000</v>
      </c>
      <c r="N41" s="77">
        <v>1543000</v>
      </c>
    </row>
    <row r="42" spans="1:74" s="6" customFormat="1" ht="23.25" customHeight="1">
      <c r="A42" s="48" t="s">
        <v>61</v>
      </c>
      <c r="B42" s="48" t="s">
        <v>53</v>
      </c>
      <c r="C42" s="48" t="s">
        <v>58</v>
      </c>
      <c r="D42" s="62" t="s">
        <v>59</v>
      </c>
      <c r="E42" s="49">
        <v>40724</v>
      </c>
      <c r="F42" s="49">
        <v>41425</v>
      </c>
      <c r="G42" s="50" t="s">
        <v>60</v>
      </c>
      <c r="H42" s="51">
        <v>15659</v>
      </c>
      <c r="I42" s="52" t="s">
        <v>49</v>
      </c>
      <c r="J42" s="52" t="s">
        <v>50</v>
      </c>
      <c r="K42" s="52" t="s">
        <v>51</v>
      </c>
      <c r="L42" s="52">
        <v>2</v>
      </c>
      <c r="M42" s="77">
        <v>204975</v>
      </c>
      <c r="N42" s="77">
        <v>204975</v>
      </c>
    </row>
    <row r="43" spans="1:74" ht="23.25" customHeight="1">
      <c r="A43" s="117" t="s">
        <v>45</v>
      </c>
      <c r="B43" s="117"/>
      <c r="C43" s="117" t="s">
        <v>46</v>
      </c>
      <c r="D43" s="111" t="s">
        <v>47</v>
      </c>
      <c r="E43" s="112">
        <v>40756</v>
      </c>
      <c r="F43" s="112">
        <v>41486</v>
      </c>
      <c r="G43" s="113" t="s">
        <v>48</v>
      </c>
      <c r="H43" s="118">
        <v>20000</v>
      </c>
      <c r="I43" s="115" t="s">
        <v>49</v>
      </c>
      <c r="J43" s="115" t="s">
        <v>50</v>
      </c>
      <c r="K43" s="115" t="s">
        <v>51</v>
      </c>
      <c r="L43" s="115">
        <v>1</v>
      </c>
      <c r="M43" s="116">
        <v>125312</v>
      </c>
      <c r="N43" s="116">
        <v>186345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23.25" customHeight="1">
      <c r="A44" s="48" t="s">
        <v>45</v>
      </c>
      <c r="B44" s="48"/>
      <c r="C44" s="48" t="s">
        <v>46</v>
      </c>
      <c r="D44" s="62" t="s">
        <v>47</v>
      </c>
      <c r="E44" s="49">
        <v>40756</v>
      </c>
      <c r="F44" s="49">
        <v>41486</v>
      </c>
      <c r="G44" s="50" t="s">
        <v>48</v>
      </c>
      <c r="H44" s="51">
        <v>25000</v>
      </c>
      <c r="I44" s="52" t="s">
        <v>49</v>
      </c>
      <c r="J44" s="52" t="s">
        <v>50</v>
      </c>
      <c r="K44" s="52" t="s">
        <v>51</v>
      </c>
      <c r="L44" s="52">
        <v>1</v>
      </c>
      <c r="M44" s="77">
        <v>150412</v>
      </c>
      <c r="N44" s="77">
        <v>186345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23.25" customHeight="1">
      <c r="A45" s="48" t="s">
        <v>45</v>
      </c>
      <c r="B45" s="48"/>
      <c r="C45" s="48" t="s">
        <v>58</v>
      </c>
      <c r="D45" s="62" t="s">
        <v>59</v>
      </c>
      <c r="E45" s="49">
        <v>40724</v>
      </c>
      <c r="F45" s="49">
        <v>41425</v>
      </c>
      <c r="G45" s="50" t="s">
        <v>60</v>
      </c>
      <c r="H45" s="51">
        <v>15659</v>
      </c>
      <c r="I45" s="52" t="s">
        <v>49</v>
      </c>
      <c r="J45" s="52" t="s">
        <v>50</v>
      </c>
      <c r="K45" s="52" t="s">
        <v>51</v>
      </c>
      <c r="L45" s="52">
        <v>2</v>
      </c>
      <c r="M45" s="77">
        <v>204975</v>
      </c>
      <c r="N45" s="77">
        <v>204975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23.25" customHeight="1">
      <c r="A46" s="48" t="s">
        <v>92</v>
      </c>
      <c r="B46" s="48" t="s">
        <v>93</v>
      </c>
      <c r="C46" s="48" t="s">
        <v>89</v>
      </c>
      <c r="D46" s="62" t="s">
        <v>90</v>
      </c>
      <c r="E46" s="49">
        <v>40603</v>
      </c>
      <c r="F46" s="49">
        <v>41639</v>
      </c>
      <c r="G46" s="50" t="s">
        <v>91</v>
      </c>
      <c r="H46" s="51">
        <v>16755</v>
      </c>
      <c r="I46" s="52" t="s">
        <v>49</v>
      </c>
      <c r="J46" s="52" t="s">
        <v>50</v>
      </c>
      <c r="K46" s="52" t="s">
        <v>51</v>
      </c>
      <c r="L46" s="52">
        <v>4</v>
      </c>
      <c r="M46" s="77">
        <v>188538</v>
      </c>
      <c r="N46" s="77">
        <v>188538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23.25" customHeight="1">
      <c r="A47" s="117" t="s">
        <v>52</v>
      </c>
      <c r="B47" s="117" t="s">
        <v>53</v>
      </c>
      <c r="C47" s="117" t="s">
        <v>46</v>
      </c>
      <c r="D47" s="111" t="s">
        <v>47</v>
      </c>
      <c r="E47" s="112">
        <v>40756</v>
      </c>
      <c r="F47" s="112">
        <v>41486</v>
      </c>
      <c r="G47" s="113" t="s">
        <v>48</v>
      </c>
      <c r="H47" s="118">
        <v>20000</v>
      </c>
      <c r="I47" s="115" t="s">
        <v>49</v>
      </c>
      <c r="J47" s="115" t="s">
        <v>50</v>
      </c>
      <c r="K47" s="115" t="s">
        <v>51</v>
      </c>
      <c r="L47" s="115">
        <v>1</v>
      </c>
      <c r="M47" s="116">
        <v>125412</v>
      </c>
      <c r="N47" s="116">
        <v>186345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23.25" customHeight="1">
      <c r="A48" s="48" t="s">
        <v>62</v>
      </c>
      <c r="B48" s="48" t="s">
        <v>53</v>
      </c>
      <c r="C48" s="48" t="s">
        <v>58</v>
      </c>
      <c r="D48" s="62" t="s">
        <v>59</v>
      </c>
      <c r="E48" s="49">
        <v>40724</v>
      </c>
      <c r="F48" s="49">
        <v>41425</v>
      </c>
      <c r="G48" s="50" t="s">
        <v>60</v>
      </c>
      <c r="H48" s="51">
        <v>15658</v>
      </c>
      <c r="I48" s="52" t="s">
        <v>49</v>
      </c>
      <c r="J48" s="52" t="s">
        <v>50</v>
      </c>
      <c r="K48" s="52" t="s">
        <v>51</v>
      </c>
      <c r="L48" s="52">
        <v>2</v>
      </c>
      <c r="M48" s="77">
        <v>204975</v>
      </c>
      <c r="N48" s="77">
        <v>204975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23.25" customHeight="1">
      <c r="A49" s="48" t="s">
        <v>62</v>
      </c>
      <c r="B49" s="48"/>
      <c r="C49" s="48" t="s">
        <v>89</v>
      </c>
      <c r="D49" s="62" t="s">
        <v>90</v>
      </c>
      <c r="E49" s="49">
        <v>40603</v>
      </c>
      <c r="F49" s="49">
        <v>41639</v>
      </c>
      <c r="G49" s="50" t="s">
        <v>91</v>
      </c>
      <c r="H49" s="51">
        <v>16755</v>
      </c>
      <c r="I49" s="52" t="s">
        <v>49</v>
      </c>
      <c r="J49" s="52" t="s">
        <v>50</v>
      </c>
      <c r="K49" s="52" t="s">
        <v>51</v>
      </c>
      <c r="L49" s="52">
        <v>4</v>
      </c>
      <c r="M49" s="77">
        <v>188538</v>
      </c>
      <c r="N49" s="77">
        <v>188538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23.25" customHeight="1">
      <c r="A50" s="48" t="s">
        <v>94</v>
      </c>
      <c r="B50" s="48"/>
      <c r="C50" s="48" t="s">
        <v>95</v>
      </c>
      <c r="D50" s="62" t="s">
        <v>96</v>
      </c>
      <c r="E50" s="49">
        <v>41313</v>
      </c>
      <c r="F50" s="49">
        <v>41767</v>
      </c>
      <c r="G50" s="50" t="s">
        <v>97</v>
      </c>
      <c r="H50" s="51">
        <v>26631</v>
      </c>
      <c r="I50" s="52" t="s">
        <v>35</v>
      </c>
      <c r="J50" s="52" t="s">
        <v>98</v>
      </c>
      <c r="K50" s="52" t="s">
        <v>51</v>
      </c>
      <c r="L50" s="52">
        <v>1</v>
      </c>
      <c r="M50" s="77">
        <v>26631</v>
      </c>
      <c r="N50" s="77">
        <v>26631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s="6" customFormat="1" ht="12.75" customHeight="1">
      <c r="A51" s="21"/>
      <c r="B51" s="22"/>
      <c r="C51" s="21"/>
      <c r="D51" s="21"/>
      <c r="E51" s="17"/>
      <c r="F51" s="17"/>
      <c r="G51" s="18"/>
      <c r="H51" s="23"/>
      <c r="I51" s="18"/>
      <c r="J51" s="21"/>
      <c r="K51" s="21"/>
      <c r="L51" s="5"/>
    </row>
    <row r="52" spans="1:74" s="6" customFormat="1" ht="12.75" customHeight="1">
      <c r="A52" s="72" t="s">
        <v>23</v>
      </c>
      <c r="B52" s="73"/>
      <c r="C52" s="72"/>
      <c r="D52" s="72"/>
      <c r="E52" s="17"/>
      <c r="F52" s="17"/>
      <c r="G52" s="18"/>
      <c r="H52" s="23"/>
      <c r="I52" s="18"/>
      <c r="J52" s="21"/>
      <c r="K52" s="21"/>
      <c r="L52" s="5"/>
    </row>
    <row r="53" spans="1:74" s="6" customFormat="1" ht="6" customHeight="1">
      <c r="A53" s="72"/>
      <c r="B53" s="73"/>
      <c r="C53" s="72"/>
      <c r="D53" s="72"/>
      <c r="E53" s="17"/>
      <c r="F53" s="17"/>
      <c r="G53" s="18"/>
      <c r="H53" s="23"/>
      <c r="I53" s="18"/>
      <c r="J53" s="21"/>
      <c r="K53" s="21"/>
      <c r="L53" s="5"/>
    </row>
    <row r="54" spans="1:74" s="6" customFormat="1" ht="12.75" customHeight="1">
      <c r="A54" s="72" t="s">
        <v>27</v>
      </c>
      <c r="B54" s="73"/>
      <c r="C54" s="72"/>
      <c r="D54" s="72"/>
      <c r="E54" s="17"/>
      <c r="F54" s="17"/>
      <c r="G54" s="18"/>
      <c r="H54" s="23"/>
      <c r="I54" s="18"/>
      <c r="J54" s="21"/>
      <c r="K54" s="21"/>
      <c r="L54" s="5"/>
    </row>
    <row r="55" spans="1:74" ht="5.25" customHeight="1">
      <c r="A55" s="72"/>
      <c r="B55" s="73"/>
      <c r="C55" s="72"/>
      <c r="D55" s="72"/>
      <c r="E55" s="17"/>
      <c r="F55" s="17"/>
      <c r="G55" s="18"/>
      <c r="H55" s="23"/>
      <c r="I55" s="18"/>
      <c r="J55" s="21"/>
      <c r="K55" s="2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72" t="s">
        <v>17</v>
      </c>
      <c r="B56" s="73"/>
      <c r="C56" s="72" t="s">
        <v>18</v>
      </c>
      <c r="D56" s="72"/>
      <c r="E56" s="17"/>
      <c r="F56" s="17"/>
      <c r="G56" s="18"/>
      <c r="H56" s="23"/>
      <c r="I56" s="18"/>
      <c r="J56" s="21"/>
      <c r="K56" s="2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72"/>
      <c r="B57" s="73"/>
      <c r="C57" s="72" t="s">
        <v>19</v>
      </c>
      <c r="D57" s="72"/>
      <c r="E57" s="17"/>
      <c r="F57" s="17"/>
      <c r="G57" s="18"/>
      <c r="H57" s="23"/>
      <c r="I57" s="18"/>
      <c r="J57" s="21"/>
      <c r="K57" s="2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72"/>
      <c r="B58" s="73"/>
      <c r="C58" s="72" t="s">
        <v>20</v>
      </c>
      <c r="D58" s="72"/>
      <c r="E58" s="17"/>
      <c r="F58" s="17"/>
      <c r="G58" s="18"/>
      <c r="H58" s="23"/>
      <c r="I58" s="18"/>
      <c r="J58" s="21"/>
      <c r="K58" s="2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72"/>
      <c r="B59" s="73"/>
      <c r="C59" s="72" t="s">
        <v>21</v>
      </c>
      <c r="D59" s="72"/>
      <c r="E59" s="17"/>
      <c r="F59" s="17"/>
      <c r="G59" s="18"/>
      <c r="H59" s="23"/>
      <c r="I59" s="18"/>
      <c r="J59" s="21"/>
      <c r="K59" s="2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5.25" customHeight="1">
      <c r="A60" s="72"/>
      <c r="B60" s="73"/>
      <c r="C60" s="72"/>
      <c r="D60" s="72"/>
      <c r="E60" s="17"/>
      <c r="F60" s="17"/>
      <c r="G60" s="18"/>
      <c r="H60" s="23"/>
      <c r="I60" s="18"/>
      <c r="J60" s="21"/>
      <c r="K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72" t="s">
        <v>24</v>
      </c>
      <c r="B61" s="73"/>
      <c r="C61" s="72"/>
      <c r="D61" s="72"/>
      <c r="E61" s="17"/>
      <c r="F61" s="17"/>
      <c r="G61" s="18"/>
      <c r="H61" s="23"/>
      <c r="I61" s="18"/>
      <c r="J61" s="21"/>
      <c r="K61" s="2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5.25" customHeight="1">
      <c r="A62" s="74"/>
      <c r="B62" s="74"/>
      <c r="C62" s="74"/>
      <c r="D62" s="74"/>
      <c r="E62" s="24"/>
      <c r="F62" s="24"/>
      <c r="G62" s="24"/>
      <c r="H62" s="24"/>
      <c r="I62" s="24"/>
      <c r="J62" s="24"/>
      <c r="K62" s="2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75" t="s">
        <v>26</v>
      </c>
      <c r="B63" s="75"/>
      <c r="C63" s="75"/>
      <c r="D63" s="76"/>
      <c r="E63" s="19"/>
      <c r="F63" s="19"/>
      <c r="G63" s="19"/>
      <c r="H63" s="25"/>
      <c r="I63" s="19"/>
      <c r="J63" s="20"/>
      <c r="K63" s="2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70"/>
      <c r="B64" s="70"/>
      <c r="C64" s="70"/>
      <c r="D64" s="70"/>
      <c r="E64" s="19"/>
      <c r="F64" s="19"/>
      <c r="G64" s="19"/>
      <c r="H64" s="25"/>
      <c r="I64" s="19"/>
      <c r="J64" s="20"/>
      <c r="K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71"/>
      <c r="B65" s="71"/>
      <c r="C65" s="71"/>
      <c r="D65" s="71"/>
      <c r="E65" s="19"/>
      <c r="F65" s="19"/>
      <c r="G65" s="19"/>
      <c r="H65" s="26"/>
      <c r="I65" s="19"/>
      <c r="J65" s="19"/>
      <c r="K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9"/>
      <c r="B66" s="19"/>
      <c r="C66" s="19"/>
      <c r="D66" s="19"/>
      <c r="E66" s="19"/>
      <c r="F66" s="19"/>
      <c r="G66" s="19"/>
      <c r="H66" s="26"/>
      <c r="I66" s="19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9"/>
      <c r="B67" s="19"/>
      <c r="C67" s="19"/>
      <c r="D67" s="19"/>
      <c r="E67" s="19"/>
      <c r="F67" s="19"/>
      <c r="G67" s="19"/>
      <c r="H67" s="26"/>
      <c r="I67" s="19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2"/>
      <c r="B68" s="12"/>
      <c r="C68" s="12"/>
      <c r="D68" s="12"/>
      <c r="E68" s="27"/>
      <c r="F68" s="27"/>
      <c r="G68" s="14"/>
      <c r="H68" s="13"/>
      <c r="I68" s="14"/>
      <c r="J68" s="12"/>
      <c r="K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2"/>
      <c r="B69" s="12"/>
      <c r="C69" s="12"/>
      <c r="D69" s="12"/>
      <c r="E69" s="27"/>
      <c r="F69" s="27"/>
      <c r="G69" s="14"/>
      <c r="H69" s="13"/>
      <c r="I69" s="14"/>
      <c r="J69" s="12"/>
      <c r="K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20"/>
      <c r="B70" s="20"/>
      <c r="C70" s="20"/>
      <c r="D70" s="20"/>
      <c r="E70" s="15"/>
      <c r="F70" s="15"/>
      <c r="G70" s="19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20"/>
      <c r="B71" s="20"/>
      <c r="C71" s="20"/>
      <c r="D71" s="20"/>
      <c r="E71" s="15"/>
      <c r="F71" s="15"/>
      <c r="G71" s="19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20"/>
      <c r="B73" s="20"/>
      <c r="C73" s="20"/>
      <c r="D73" s="20"/>
      <c r="E73" s="15"/>
      <c r="F73" s="15"/>
      <c r="G73" s="16"/>
      <c r="H73" s="25"/>
      <c r="I73" s="19"/>
      <c r="J73" s="20"/>
      <c r="K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0"/>
      <c r="B74" s="20"/>
      <c r="C74" s="20"/>
      <c r="D74" s="20"/>
      <c r="E74" s="15"/>
      <c r="F74" s="15"/>
      <c r="G74" s="16"/>
      <c r="H74" s="25"/>
      <c r="I74" s="19"/>
      <c r="J74" s="20"/>
      <c r="K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0"/>
      <c r="B75" s="20"/>
      <c r="C75" s="20"/>
      <c r="D75" s="20"/>
      <c r="E75" s="15"/>
      <c r="F75" s="15"/>
      <c r="G75" s="16"/>
      <c r="H75" s="25"/>
      <c r="I75" s="19"/>
      <c r="J75" s="20"/>
      <c r="K75" s="2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0"/>
      <c r="B76" s="20"/>
      <c r="C76" s="20"/>
      <c r="D76" s="20"/>
      <c r="E76" s="15"/>
      <c r="F76" s="15"/>
      <c r="G76" s="16"/>
      <c r="H76" s="25"/>
      <c r="I76" s="19"/>
      <c r="J76" s="20"/>
      <c r="K76" s="2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0"/>
      <c r="B77" s="20"/>
      <c r="C77" s="20"/>
      <c r="D77" s="20"/>
      <c r="E77" s="15"/>
      <c r="F77" s="15"/>
      <c r="G77" s="16"/>
      <c r="H77" s="25"/>
      <c r="I77" s="19"/>
      <c r="J77" s="20"/>
      <c r="K77" s="2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0"/>
      <c r="B78" s="20"/>
      <c r="C78" s="20"/>
      <c r="D78" s="24"/>
      <c r="E78" s="28"/>
      <c r="F78" s="28"/>
      <c r="G78" s="24"/>
      <c r="H78" s="24"/>
      <c r="I78" s="24"/>
      <c r="J78" s="24"/>
      <c r="K78" s="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0"/>
      <c r="B79" s="20"/>
      <c r="C79" s="20"/>
      <c r="D79" s="24"/>
      <c r="E79" s="28"/>
      <c r="F79" s="28"/>
      <c r="G79" s="24"/>
      <c r="H79" s="24"/>
      <c r="I79" s="24"/>
      <c r="J79" s="24"/>
      <c r="K79" s="2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0"/>
      <c r="B80" s="20"/>
      <c r="C80" s="20"/>
      <c r="D80" s="24"/>
      <c r="E80" s="28"/>
      <c r="F80" s="28"/>
      <c r="G80" s="24"/>
      <c r="H80" s="24"/>
      <c r="I80" s="24"/>
      <c r="J80" s="24"/>
      <c r="K80" s="2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0"/>
      <c r="B82" s="20"/>
      <c r="C82" s="20"/>
      <c r="D82" s="20"/>
      <c r="E82" s="15"/>
      <c r="F82" s="15"/>
      <c r="G82" s="16"/>
      <c r="H82" s="25"/>
      <c r="I82" s="19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0"/>
      <c r="B83" s="20"/>
      <c r="C83" s="20"/>
      <c r="D83" s="20"/>
      <c r="E83" s="15"/>
      <c r="F83" s="15"/>
      <c r="G83" s="16"/>
      <c r="H83" s="25"/>
      <c r="I83" s="19"/>
      <c r="J83" s="20"/>
      <c r="K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0"/>
      <c r="B84" s="20"/>
      <c r="C84" s="20"/>
      <c r="D84" s="20"/>
      <c r="E84" s="15"/>
      <c r="F84" s="15"/>
      <c r="G84" s="16"/>
      <c r="H84" s="25"/>
      <c r="I84" s="19"/>
      <c r="J84" s="20"/>
      <c r="K84" s="2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</sheetData>
  <sortState ref="A12:N50">
    <sortCondition ref="K12:K50"/>
    <sortCondition ref="J12:J50"/>
    <sortCondition ref="A12:A50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74" orientation="landscape" horizontalDpi="4294967292" verticalDpi="4294967292" r:id="rId1"/>
  <headerFooter alignWithMargins="0"/>
  <ignoredErrors>
    <ignoredError sqref="M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28" workbookViewId="0">
      <selection activeCell="D39" sqref="D39"/>
    </sheetView>
  </sheetViews>
  <sheetFormatPr defaultColWidth="9.140625" defaultRowHeight="15"/>
  <cols>
    <col min="1" max="3" width="18.5703125" style="80" customWidth="1"/>
    <col min="4" max="4" width="57.140625" style="80" customWidth="1"/>
    <col min="5" max="7" width="11.42578125" style="80" customWidth="1"/>
    <col min="8" max="9" width="8.7109375" style="80" customWidth="1"/>
    <col min="10" max="10" width="7.140625" style="80" customWidth="1"/>
    <col min="11" max="16384" width="9.140625" style="80"/>
  </cols>
  <sheetData>
    <row r="1" spans="1:10" ht="23.25">
      <c r="A1" s="93"/>
      <c r="B1" s="97"/>
      <c r="C1" s="99"/>
      <c r="D1" s="98" t="s">
        <v>277</v>
      </c>
      <c r="E1" s="97"/>
      <c r="F1" s="97"/>
      <c r="G1" s="96"/>
      <c r="H1" s="95"/>
      <c r="I1" s="95"/>
      <c r="J1" s="95"/>
    </row>
    <row r="2" spans="1:10" ht="15.75">
      <c r="A2" s="94"/>
      <c r="B2" s="93"/>
      <c r="C2" s="92"/>
      <c r="D2" s="91" t="s">
        <v>276</v>
      </c>
      <c r="E2" s="90"/>
      <c r="F2" s="89"/>
      <c r="G2" s="88"/>
      <c r="H2" s="87"/>
      <c r="I2" s="87"/>
      <c r="J2" s="87"/>
    </row>
    <row r="3" spans="1:10">
      <c r="A3" s="164" t="s">
        <v>275</v>
      </c>
      <c r="B3" s="164"/>
      <c r="C3" s="86">
        <f>COUNTA(G7:G75)</f>
        <v>28</v>
      </c>
      <c r="D3" s="85">
        <f>SUM(G7:G199)</f>
        <v>14678567</v>
      </c>
      <c r="E3" s="84"/>
      <c r="F3" s="84"/>
      <c r="G3" s="83"/>
      <c r="H3" s="82"/>
      <c r="I3" s="82"/>
      <c r="J3" s="82"/>
    </row>
    <row r="4" spans="1:10">
      <c r="A4" s="159" t="s">
        <v>4</v>
      </c>
      <c r="B4" s="159" t="s">
        <v>5</v>
      </c>
      <c r="C4" s="159" t="s">
        <v>6</v>
      </c>
      <c r="D4" s="165" t="s">
        <v>7</v>
      </c>
      <c r="E4" s="155" t="s">
        <v>10</v>
      </c>
      <c r="F4" s="155" t="s">
        <v>11</v>
      </c>
      <c r="G4" s="157" t="s">
        <v>274</v>
      </c>
      <c r="H4" s="159" t="s">
        <v>8</v>
      </c>
      <c r="I4" s="159" t="s">
        <v>9</v>
      </c>
      <c r="J4" s="161" t="s">
        <v>273</v>
      </c>
    </row>
    <row r="5" spans="1:10">
      <c r="A5" s="159"/>
      <c r="B5" s="159"/>
      <c r="C5" s="159"/>
      <c r="D5" s="166"/>
      <c r="E5" s="155"/>
      <c r="F5" s="155"/>
      <c r="G5" s="157"/>
      <c r="H5" s="159"/>
      <c r="I5" s="159"/>
      <c r="J5" s="162"/>
    </row>
    <row r="6" spans="1:10" ht="15.75" thickBot="1">
      <c r="A6" s="160"/>
      <c r="B6" s="160"/>
      <c r="C6" s="160"/>
      <c r="D6" s="167"/>
      <c r="E6" s="156"/>
      <c r="F6" s="156"/>
      <c r="G6" s="158"/>
      <c r="H6" s="160"/>
      <c r="I6" s="160"/>
      <c r="J6" s="163"/>
    </row>
    <row r="7" spans="1:10" ht="18" customHeight="1" thickTop="1">
      <c r="A7" s="124" t="s">
        <v>272</v>
      </c>
      <c r="B7" s="124" t="s">
        <v>235</v>
      </c>
      <c r="C7" s="125" t="s">
        <v>146</v>
      </c>
      <c r="D7" s="126" t="s">
        <v>200</v>
      </c>
      <c r="E7" s="127">
        <v>41518</v>
      </c>
      <c r="F7" s="127">
        <v>43313</v>
      </c>
      <c r="G7" s="128"/>
      <c r="H7" s="139" t="s">
        <v>108</v>
      </c>
      <c r="I7" s="139" t="s">
        <v>37</v>
      </c>
      <c r="J7" s="139">
        <v>4</v>
      </c>
    </row>
    <row r="8" spans="1:10" ht="18" customHeight="1">
      <c r="A8" s="129" t="s">
        <v>271</v>
      </c>
      <c r="B8" s="129"/>
      <c r="C8" s="129" t="s">
        <v>268</v>
      </c>
      <c r="D8" s="130" t="s">
        <v>267</v>
      </c>
      <c r="E8" s="131">
        <v>41487</v>
      </c>
      <c r="F8" s="131">
        <v>42947</v>
      </c>
      <c r="G8" s="132">
        <v>552812</v>
      </c>
      <c r="H8" s="140" t="s">
        <v>108</v>
      </c>
      <c r="I8" s="140" t="s">
        <v>37</v>
      </c>
      <c r="J8" s="140">
        <v>1</v>
      </c>
    </row>
    <row r="9" spans="1:10" ht="18" customHeight="1">
      <c r="A9" s="129" t="s">
        <v>270</v>
      </c>
      <c r="B9" s="129" t="s">
        <v>269</v>
      </c>
      <c r="C9" s="129" t="s">
        <v>268</v>
      </c>
      <c r="D9" s="130" t="s">
        <v>267</v>
      </c>
      <c r="E9" s="131">
        <v>41487</v>
      </c>
      <c r="F9" s="131">
        <v>42947</v>
      </c>
      <c r="G9" s="132"/>
      <c r="H9" s="140" t="s">
        <v>108</v>
      </c>
      <c r="I9" s="140" t="s">
        <v>37</v>
      </c>
      <c r="J9" s="140">
        <v>1</v>
      </c>
    </row>
    <row r="10" spans="1:10" ht="18" customHeight="1">
      <c r="A10" s="133" t="s">
        <v>266</v>
      </c>
      <c r="B10" s="133" t="s">
        <v>170</v>
      </c>
      <c r="C10" s="133" t="s">
        <v>169</v>
      </c>
      <c r="D10" s="134" t="s">
        <v>279</v>
      </c>
      <c r="E10" s="135">
        <v>41487</v>
      </c>
      <c r="F10" s="135">
        <v>42582</v>
      </c>
      <c r="G10" s="136"/>
      <c r="H10" s="141" t="s">
        <v>123</v>
      </c>
      <c r="I10" s="141" t="s">
        <v>37</v>
      </c>
      <c r="J10" s="141">
        <v>25</v>
      </c>
    </row>
    <row r="11" spans="1:10" ht="18" customHeight="1">
      <c r="A11" s="129" t="s">
        <v>265</v>
      </c>
      <c r="B11" s="129"/>
      <c r="C11" s="137" t="s">
        <v>264</v>
      </c>
      <c r="D11" s="130" t="s">
        <v>263</v>
      </c>
      <c r="E11" s="131">
        <v>41426</v>
      </c>
      <c r="F11" s="131">
        <v>41790</v>
      </c>
      <c r="G11" s="132">
        <v>25000</v>
      </c>
      <c r="H11" s="140" t="s">
        <v>123</v>
      </c>
      <c r="I11" s="140" t="s">
        <v>37</v>
      </c>
      <c r="J11" s="140">
        <v>14</v>
      </c>
    </row>
    <row r="12" spans="1:10" ht="18" customHeight="1">
      <c r="A12" s="129" t="s">
        <v>262</v>
      </c>
      <c r="B12" s="129"/>
      <c r="C12" s="138" t="s">
        <v>179</v>
      </c>
      <c r="D12" s="130" t="s">
        <v>259</v>
      </c>
      <c r="E12" s="131">
        <v>41609</v>
      </c>
      <c r="F12" s="131">
        <v>43434</v>
      </c>
      <c r="G12" s="132">
        <v>2326748</v>
      </c>
      <c r="H12" s="140" t="s">
        <v>123</v>
      </c>
      <c r="I12" s="140" t="s">
        <v>37</v>
      </c>
      <c r="J12" s="140">
        <v>5</v>
      </c>
    </row>
    <row r="13" spans="1:10" ht="18" customHeight="1">
      <c r="A13" s="129" t="s">
        <v>262</v>
      </c>
      <c r="B13" s="129" t="s">
        <v>170</v>
      </c>
      <c r="C13" s="138" t="s">
        <v>169</v>
      </c>
      <c r="D13" s="137" t="s">
        <v>279</v>
      </c>
      <c r="E13" s="131">
        <v>41487</v>
      </c>
      <c r="F13" s="131">
        <v>42582</v>
      </c>
      <c r="G13" s="132"/>
      <c r="H13" s="140" t="s">
        <v>123</v>
      </c>
      <c r="I13" s="140" t="s">
        <v>37</v>
      </c>
      <c r="J13" s="140">
        <v>25</v>
      </c>
    </row>
    <row r="14" spans="1:10" ht="18" customHeight="1">
      <c r="A14" s="133" t="s">
        <v>261</v>
      </c>
      <c r="B14" s="133" t="s">
        <v>260</v>
      </c>
      <c r="C14" s="133" t="s">
        <v>179</v>
      </c>
      <c r="D14" s="134" t="s">
        <v>259</v>
      </c>
      <c r="E14" s="135">
        <v>41609</v>
      </c>
      <c r="F14" s="135">
        <v>43434</v>
      </c>
      <c r="G14" s="136"/>
      <c r="H14" s="141" t="s">
        <v>123</v>
      </c>
      <c r="I14" s="141" t="s">
        <v>37</v>
      </c>
      <c r="J14" s="141">
        <v>5</v>
      </c>
    </row>
    <row r="15" spans="1:10" ht="18" customHeight="1">
      <c r="A15" s="129" t="s">
        <v>258</v>
      </c>
      <c r="B15" s="129"/>
      <c r="C15" s="138" t="s">
        <v>146</v>
      </c>
      <c r="D15" s="130" t="s">
        <v>251</v>
      </c>
      <c r="E15" s="131">
        <v>41518</v>
      </c>
      <c r="F15" s="131">
        <v>42246</v>
      </c>
      <c r="G15" s="132">
        <v>99999</v>
      </c>
      <c r="H15" s="140" t="s">
        <v>36</v>
      </c>
      <c r="I15" s="140" t="s">
        <v>37</v>
      </c>
      <c r="J15" s="140">
        <v>6</v>
      </c>
    </row>
    <row r="16" spans="1:10" ht="18" customHeight="1">
      <c r="A16" s="129" t="s">
        <v>257</v>
      </c>
      <c r="B16" s="129"/>
      <c r="C16" s="138" t="s">
        <v>278</v>
      </c>
      <c r="D16" s="130" t="s">
        <v>256</v>
      </c>
      <c r="E16" s="131">
        <v>41487</v>
      </c>
      <c r="F16" s="131">
        <v>42216</v>
      </c>
      <c r="G16" s="132">
        <v>49995</v>
      </c>
      <c r="H16" s="140" t="s">
        <v>36</v>
      </c>
      <c r="I16" s="140" t="s">
        <v>37</v>
      </c>
      <c r="J16" s="140">
        <v>15</v>
      </c>
    </row>
    <row r="17" spans="1:10" ht="18" customHeight="1">
      <c r="A17" s="129" t="s">
        <v>141</v>
      </c>
      <c r="B17" s="129" t="s">
        <v>255</v>
      </c>
      <c r="C17" s="138" t="s">
        <v>146</v>
      </c>
      <c r="D17" s="130" t="s">
        <v>251</v>
      </c>
      <c r="E17" s="131">
        <v>41518</v>
      </c>
      <c r="F17" s="131">
        <v>42246</v>
      </c>
      <c r="G17" s="132"/>
      <c r="H17" s="140" t="s">
        <v>36</v>
      </c>
      <c r="I17" s="140" t="s">
        <v>37</v>
      </c>
      <c r="J17" s="140">
        <v>6</v>
      </c>
    </row>
    <row r="18" spans="1:10" ht="18" customHeight="1">
      <c r="A18" s="133" t="s">
        <v>254</v>
      </c>
      <c r="B18" s="133" t="s">
        <v>253</v>
      </c>
      <c r="C18" s="133" t="s">
        <v>146</v>
      </c>
      <c r="D18" s="134" t="s">
        <v>251</v>
      </c>
      <c r="E18" s="135">
        <v>41518</v>
      </c>
      <c r="F18" s="135">
        <v>42246</v>
      </c>
      <c r="G18" s="136"/>
      <c r="H18" s="141" t="s">
        <v>36</v>
      </c>
      <c r="I18" s="141" t="s">
        <v>37</v>
      </c>
      <c r="J18" s="141">
        <v>6</v>
      </c>
    </row>
    <row r="19" spans="1:10" ht="18" customHeight="1">
      <c r="A19" s="129" t="s">
        <v>252</v>
      </c>
      <c r="B19" s="129"/>
      <c r="C19" s="138" t="s">
        <v>146</v>
      </c>
      <c r="D19" s="130" t="s">
        <v>251</v>
      </c>
      <c r="E19" s="131">
        <v>41518</v>
      </c>
      <c r="F19" s="131">
        <v>42246</v>
      </c>
      <c r="G19" s="132">
        <v>99999</v>
      </c>
      <c r="H19" s="140" t="s">
        <v>36</v>
      </c>
      <c r="I19" s="140" t="s">
        <v>37</v>
      </c>
      <c r="J19" s="140">
        <v>6</v>
      </c>
    </row>
    <row r="20" spans="1:10" ht="18" customHeight="1">
      <c r="A20" s="129" t="s">
        <v>250</v>
      </c>
      <c r="B20" s="129" t="s">
        <v>246</v>
      </c>
      <c r="C20" s="138" t="s">
        <v>245</v>
      </c>
      <c r="D20" s="137" t="s">
        <v>56</v>
      </c>
      <c r="E20" s="131">
        <v>41302</v>
      </c>
      <c r="F20" s="131">
        <v>41638</v>
      </c>
      <c r="G20" s="132"/>
      <c r="H20" s="140" t="s">
        <v>43</v>
      </c>
      <c r="I20" s="140" t="s">
        <v>37</v>
      </c>
      <c r="J20" s="140">
        <v>9</v>
      </c>
    </row>
    <row r="21" spans="1:10" ht="18" customHeight="1">
      <c r="A21" s="129" t="s">
        <v>249</v>
      </c>
      <c r="B21" s="129" t="s">
        <v>246</v>
      </c>
      <c r="C21" s="138" t="s">
        <v>245</v>
      </c>
      <c r="D21" s="137" t="s">
        <v>56</v>
      </c>
      <c r="E21" s="131">
        <v>41302</v>
      </c>
      <c r="F21" s="131">
        <v>41638</v>
      </c>
      <c r="G21" s="132"/>
      <c r="H21" s="140" t="s">
        <v>43</v>
      </c>
      <c r="I21" s="140" t="s">
        <v>37</v>
      </c>
      <c r="J21" s="140">
        <v>9</v>
      </c>
    </row>
    <row r="22" spans="1:10" ht="18" customHeight="1">
      <c r="A22" s="133" t="s">
        <v>248</v>
      </c>
      <c r="B22" s="133" t="s">
        <v>170</v>
      </c>
      <c r="C22" s="133" t="s">
        <v>169</v>
      </c>
      <c r="D22" s="134" t="s">
        <v>279</v>
      </c>
      <c r="E22" s="135">
        <v>41487</v>
      </c>
      <c r="F22" s="135">
        <v>42582</v>
      </c>
      <c r="G22" s="136"/>
      <c r="H22" s="141" t="s">
        <v>43</v>
      </c>
      <c r="I22" s="141" t="s">
        <v>37</v>
      </c>
      <c r="J22" s="141">
        <v>25</v>
      </c>
    </row>
    <row r="23" spans="1:10" ht="18" customHeight="1">
      <c r="A23" s="129" t="s">
        <v>54</v>
      </c>
      <c r="B23" s="129"/>
      <c r="C23" s="138" t="s">
        <v>245</v>
      </c>
      <c r="D23" s="130" t="s">
        <v>56</v>
      </c>
      <c r="E23" s="131">
        <v>41302</v>
      </c>
      <c r="F23" s="131">
        <v>41638</v>
      </c>
      <c r="G23" s="132">
        <v>72414</v>
      </c>
      <c r="H23" s="140" t="s">
        <v>43</v>
      </c>
      <c r="I23" s="140" t="s">
        <v>37</v>
      </c>
      <c r="J23" s="140">
        <v>9</v>
      </c>
    </row>
    <row r="24" spans="1:10" ht="18" customHeight="1">
      <c r="A24" s="129" t="s">
        <v>247</v>
      </c>
      <c r="B24" s="129" t="s">
        <v>246</v>
      </c>
      <c r="C24" s="138" t="s">
        <v>245</v>
      </c>
      <c r="D24" s="137" t="s">
        <v>56</v>
      </c>
      <c r="E24" s="131">
        <v>41302</v>
      </c>
      <c r="F24" s="131">
        <v>41638</v>
      </c>
      <c r="G24" s="132"/>
      <c r="H24" s="140" t="s">
        <v>43</v>
      </c>
      <c r="I24" s="140" t="s">
        <v>37</v>
      </c>
      <c r="J24" s="140">
        <v>9</v>
      </c>
    </row>
    <row r="25" spans="1:10" ht="18" customHeight="1">
      <c r="A25" s="129" t="s">
        <v>244</v>
      </c>
      <c r="B25" s="129"/>
      <c r="C25" s="138" t="s">
        <v>243</v>
      </c>
      <c r="D25" s="130" t="s">
        <v>242</v>
      </c>
      <c r="E25" s="131">
        <v>41456</v>
      </c>
      <c r="F25" s="131">
        <v>42158</v>
      </c>
      <c r="G25" s="132">
        <v>21641</v>
      </c>
      <c r="H25" s="140" t="s">
        <v>241</v>
      </c>
      <c r="I25" s="140" t="s">
        <v>114</v>
      </c>
      <c r="J25" s="140">
        <v>19</v>
      </c>
    </row>
    <row r="26" spans="1:10" ht="18" customHeight="1">
      <c r="A26" s="133" t="s">
        <v>109</v>
      </c>
      <c r="B26" s="133"/>
      <c r="C26" s="133" t="s">
        <v>240</v>
      </c>
      <c r="D26" s="134" t="s">
        <v>239</v>
      </c>
      <c r="E26" s="135">
        <v>40513</v>
      </c>
      <c r="F26" s="135">
        <v>41639</v>
      </c>
      <c r="G26" s="136">
        <v>37800</v>
      </c>
      <c r="H26" s="141" t="s">
        <v>113</v>
      </c>
      <c r="I26" s="141" t="s">
        <v>114</v>
      </c>
      <c r="J26" s="141">
        <v>27</v>
      </c>
    </row>
    <row r="27" spans="1:10" ht="18" customHeight="1">
      <c r="A27" s="129" t="s">
        <v>238</v>
      </c>
      <c r="B27" s="129" t="s">
        <v>195</v>
      </c>
      <c r="C27" s="138" t="s">
        <v>194</v>
      </c>
      <c r="D27" s="130" t="s">
        <v>193</v>
      </c>
      <c r="E27" s="131">
        <v>41487</v>
      </c>
      <c r="F27" s="129" t="s">
        <v>192</v>
      </c>
      <c r="G27" s="132"/>
      <c r="H27" s="140" t="s">
        <v>232</v>
      </c>
      <c r="I27" s="140" t="s">
        <v>67</v>
      </c>
      <c r="J27" s="140">
        <v>21</v>
      </c>
    </row>
    <row r="28" spans="1:10" ht="18" customHeight="1">
      <c r="A28" s="129" t="s">
        <v>237</v>
      </c>
      <c r="B28" s="129"/>
      <c r="C28" s="138" t="s">
        <v>194</v>
      </c>
      <c r="D28" s="130" t="s">
        <v>193</v>
      </c>
      <c r="E28" s="131">
        <v>41487</v>
      </c>
      <c r="F28" s="129" t="s">
        <v>192</v>
      </c>
      <c r="G28" s="132">
        <v>486920</v>
      </c>
      <c r="H28" s="140" t="s">
        <v>232</v>
      </c>
      <c r="I28" s="140" t="s">
        <v>67</v>
      </c>
      <c r="J28" s="140">
        <v>21</v>
      </c>
    </row>
    <row r="29" spans="1:10" ht="18" customHeight="1">
      <c r="A29" s="129" t="s">
        <v>236</v>
      </c>
      <c r="B29" s="129" t="s">
        <v>235</v>
      </c>
      <c r="C29" s="138" t="s">
        <v>146</v>
      </c>
      <c r="D29" s="130" t="s">
        <v>200</v>
      </c>
      <c r="E29" s="131">
        <v>41518</v>
      </c>
      <c r="F29" s="131">
        <v>43313</v>
      </c>
      <c r="G29" s="132"/>
      <c r="H29" s="140" t="s">
        <v>232</v>
      </c>
      <c r="I29" s="140" t="s">
        <v>67</v>
      </c>
      <c r="J29" s="140">
        <v>4</v>
      </c>
    </row>
    <row r="30" spans="1:10" ht="18" customHeight="1">
      <c r="A30" s="133" t="s">
        <v>234</v>
      </c>
      <c r="B30" s="133" t="s">
        <v>195</v>
      </c>
      <c r="C30" s="133" t="s">
        <v>194</v>
      </c>
      <c r="D30" s="134" t="s">
        <v>193</v>
      </c>
      <c r="E30" s="135">
        <v>41487</v>
      </c>
      <c r="F30" s="133" t="s">
        <v>192</v>
      </c>
      <c r="G30" s="136"/>
      <c r="H30" s="141" t="s">
        <v>232</v>
      </c>
      <c r="I30" s="141" t="s">
        <v>67</v>
      </c>
      <c r="J30" s="141">
        <v>21</v>
      </c>
    </row>
    <row r="31" spans="1:10" ht="18" customHeight="1">
      <c r="A31" s="129" t="s">
        <v>233</v>
      </c>
      <c r="B31" s="129" t="s">
        <v>195</v>
      </c>
      <c r="C31" s="138" t="s">
        <v>194</v>
      </c>
      <c r="D31" s="130" t="s">
        <v>193</v>
      </c>
      <c r="E31" s="131">
        <v>41487</v>
      </c>
      <c r="F31" s="129" t="s">
        <v>192</v>
      </c>
      <c r="G31" s="132"/>
      <c r="H31" s="140" t="s">
        <v>232</v>
      </c>
      <c r="I31" s="140" t="s">
        <v>67</v>
      </c>
      <c r="J31" s="140">
        <v>21</v>
      </c>
    </row>
    <row r="32" spans="1:10" ht="18" customHeight="1">
      <c r="A32" s="129" t="s">
        <v>231</v>
      </c>
      <c r="B32" s="129" t="s">
        <v>227</v>
      </c>
      <c r="C32" s="138" t="s">
        <v>225</v>
      </c>
      <c r="D32" s="130" t="s">
        <v>224</v>
      </c>
      <c r="E32" s="131">
        <v>41456</v>
      </c>
      <c r="F32" s="131">
        <v>41609</v>
      </c>
      <c r="G32" s="132"/>
      <c r="H32" s="140" t="s">
        <v>220</v>
      </c>
      <c r="I32" s="140" t="s">
        <v>67</v>
      </c>
      <c r="J32" s="140">
        <v>12</v>
      </c>
    </row>
    <row r="33" spans="1:10" ht="18" customHeight="1">
      <c r="A33" s="129" t="s">
        <v>230</v>
      </c>
      <c r="B33" s="129" t="s">
        <v>229</v>
      </c>
      <c r="C33" s="138" t="s">
        <v>222</v>
      </c>
      <c r="D33" s="130" t="s">
        <v>221</v>
      </c>
      <c r="E33" s="168">
        <v>41487</v>
      </c>
      <c r="F33" s="168">
        <v>42216</v>
      </c>
      <c r="G33" s="132"/>
      <c r="H33" s="140" t="s">
        <v>220</v>
      </c>
      <c r="I33" s="140" t="s">
        <v>67</v>
      </c>
      <c r="J33" s="140">
        <v>11</v>
      </c>
    </row>
    <row r="34" spans="1:10" ht="18" customHeight="1">
      <c r="A34" s="133" t="s">
        <v>228</v>
      </c>
      <c r="B34" s="133" t="s">
        <v>227</v>
      </c>
      <c r="C34" s="133" t="s">
        <v>225</v>
      </c>
      <c r="D34" s="134" t="s">
        <v>224</v>
      </c>
      <c r="E34" s="135">
        <v>41456</v>
      </c>
      <c r="F34" s="135">
        <v>41609</v>
      </c>
      <c r="G34" s="136"/>
      <c r="H34" s="141" t="s">
        <v>220</v>
      </c>
      <c r="I34" s="141" t="s">
        <v>67</v>
      </c>
      <c r="J34" s="141">
        <v>12</v>
      </c>
    </row>
    <row r="35" spans="1:10" ht="18" customHeight="1">
      <c r="A35" s="129" t="s">
        <v>226</v>
      </c>
      <c r="B35" s="129"/>
      <c r="C35" s="138" t="s">
        <v>225</v>
      </c>
      <c r="D35" s="130" t="s">
        <v>224</v>
      </c>
      <c r="E35" s="131">
        <v>41456</v>
      </c>
      <c r="F35" s="131">
        <v>41609</v>
      </c>
      <c r="G35" s="132">
        <v>2500</v>
      </c>
      <c r="H35" s="140" t="s">
        <v>220</v>
      </c>
      <c r="I35" s="140" t="s">
        <v>67</v>
      </c>
      <c r="J35" s="140">
        <v>12</v>
      </c>
    </row>
    <row r="36" spans="1:10" ht="18" customHeight="1">
      <c r="A36" s="129" t="s">
        <v>223</v>
      </c>
      <c r="B36" s="129"/>
      <c r="C36" s="138" t="s">
        <v>222</v>
      </c>
      <c r="D36" s="130" t="s">
        <v>221</v>
      </c>
      <c r="E36" s="168">
        <v>41487</v>
      </c>
      <c r="F36" s="168">
        <v>42216</v>
      </c>
      <c r="G36" s="132">
        <v>80372</v>
      </c>
      <c r="H36" s="140" t="s">
        <v>220</v>
      </c>
      <c r="I36" s="140" t="s">
        <v>67</v>
      </c>
      <c r="J36" s="140">
        <v>11</v>
      </c>
    </row>
    <row r="37" spans="1:10" ht="18" customHeight="1">
      <c r="A37" s="129" t="s">
        <v>219</v>
      </c>
      <c r="B37" s="129" t="s">
        <v>170</v>
      </c>
      <c r="C37" s="138" t="s">
        <v>169</v>
      </c>
      <c r="D37" s="130" t="s">
        <v>279</v>
      </c>
      <c r="E37" s="131">
        <v>41487</v>
      </c>
      <c r="F37" s="131">
        <v>42582</v>
      </c>
      <c r="G37" s="132"/>
      <c r="H37" s="140" t="s">
        <v>152</v>
      </c>
      <c r="I37" s="140" t="s">
        <v>67</v>
      </c>
      <c r="J37" s="140">
        <v>25</v>
      </c>
    </row>
    <row r="38" spans="1:10" ht="18" customHeight="1">
      <c r="A38" s="133" t="s">
        <v>218</v>
      </c>
      <c r="B38" s="133" t="s">
        <v>170</v>
      </c>
      <c r="C38" s="133" t="s">
        <v>169</v>
      </c>
      <c r="D38" s="134" t="s">
        <v>279</v>
      </c>
      <c r="E38" s="135">
        <v>41487</v>
      </c>
      <c r="F38" s="135">
        <v>42582</v>
      </c>
      <c r="G38" s="136"/>
      <c r="H38" s="141" t="s">
        <v>152</v>
      </c>
      <c r="I38" s="141" t="s">
        <v>67</v>
      </c>
      <c r="J38" s="141">
        <v>25</v>
      </c>
    </row>
    <row r="39" spans="1:10" ht="18" customHeight="1">
      <c r="A39" s="129" t="s">
        <v>217</v>
      </c>
      <c r="B39" s="129" t="s">
        <v>170</v>
      </c>
      <c r="C39" s="138" t="s">
        <v>169</v>
      </c>
      <c r="D39" s="130" t="s">
        <v>279</v>
      </c>
      <c r="E39" s="131">
        <v>41487</v>
      </c>
      <c r="F39" s="131">
        <v>42582</v>
      </c>
      <c r="G39" s="132"/>
      <c r="H39" s="140" t="s">
        <v>152</v>
      </c>
      <c r="I39" s="140" t="s">
        <v>67</v>
      </c>
      <c r="J39" s="140">
        <v>25</v>
      </c>
    </row>
    <row r="40" spans="1:10" ht="18" customHeight="1">
      <c r="A40" s="129" t="s">
        <v>216</v>
      </c>
      <c r="B40" s="129" t="s">
        <v>170</v>
      </c>
      <c r="C40" s="138" t="s">
        <v>169</v>
      </c>
      <c r="D40" s="169" t="s">
        <v>279</v>
      </c>
      <c r="E40" s="131">
        <v>41487</v>
      </c>
      <c r="F40" s="131">
        <v>42582</v>
      </c>
      <c r="G40" s="132"/>
      <c r="H40" s="140" t="s">
        <v>152</v>
      </c>
      <c r="I40" s="140" t="s">
        <v>67</v>
      </c>
      <c r="J40" s="140">
        <v>25</v>
      </c>
    </row>
    <row r="41" spans="1:10" ht="18" customHeight="1">
      <c r="A41" s="129" t="s">
        <v>215</v>
      </c>
      <c r="B41" s="129" t="s">
        <v>161</v>
      </c>
      <c r="C41" s="138" t="s">
        <v>160</v>
      </c>
      <c r="D41" s="130" t="s">
        <v>159</v>
      </c>
      <c r="E41" s="131">
        <v>41409</v>
      </c>
      <c r="F41" s="131">
        <v>41912</v>
      </c>
      <c r="G41" s="132"/>
      <c r="H41" s="140" t="s">
        <v>152</v>
      </c>
      <c r="I41" s="140" t="s">
        <v>67</v>
      </c>
      <c r="J41" s="140">
        <v>17</v>
      </c>
    </row>
    <row r="42" spans="1:10" ht="18" customHeight="1">
      <c r="A42" s="133" t="s">
        <v>214</v>
      </c>
      <c r="B42" s="133" t="s">
        <v>170</v>
      </c>
      <c r="C42" s="133" t="s">
        <v>169</v>
      </c>
      <c r="D42" s="134" t="s">
        <v>279</v>
      </c>
      <c r="E42" s="135">
        <v>41487</v>
      </c>
      <c r="F42" s="135">
        <v>42582</v>
      </c>
      <c r="G42" s="136"/>
      <c r="H42" s="141" t="s">
        <v>152</v>
      </c>
      <c r="I42" s="141" t="s">
        <v>67</v>
      </c>
      <c r="J42" s="141">
        <v>25</v>
      </c>
    </row>
    <row r="43" spans="1:10" ht="18" customHeight="1">
      <c r="A43" s="129" t="s">
        <v>213</v>
      </c>
      <c r="B43" s="129" t="s">
        <v>170</v>
      </c>
      <c r="C43" s="138" t="s">
        <v>169</v>
      </c>
      <c r="D43" s="130" t="s">
        <v>279</v>
      </c>
      <c r="E43" s="131">
        <v>41487</v>
      </c>
      <c r="F43" s="131">
        <v>42582</v>
      </c>
      <c r="G43" s="132"/>
      <c r="H43" s="140" t="s">
        <v>152</v>
      </c>
      <c r="I43" s="140" t="s">
        <v>67</v>
      </c>
      <c r="J43" s="140">
        <v>25</v>
      </c>
    </row>
    <row r="44" spans="1:10" ht="18" customHeight="1">
      <c r="A44" s="129" t="s">
        <v>212</v>
      </c>
      <c r="B44" s="129"/>
      <c r="C44" s="129" t="s">
        <v>179</v>
      </c>
      <c r="D44" s="130" t="s">
        <v>211</v>
      </c>
      <c r="E44" s="131">
        <v>41487</v>
      </c>
      <c r="F44" s="131">
        <v>43312</v>
      </c>
      <c r="G44" s="132">
        <v>1850000</v>
      </c>
      <c r="H44" s="140" t="s">
        <v>202</v>
      </c>
      <c r="I44" s="140" t="s">
        <v>67</v>
      </c>
      <c r="J44" s="140">
        <v>2</v>
      </c>
    </row>
    <row r="45" spans="1:10" ht="18" customHeight="1">
      <c r="A45" s="129" t="s">
        <v>210</v>
      </c>
      <c r="B45" s="129"/>
      <c r="C45" s="138" t="s">
        <v>179</v>
      </c>
      <c r="D45" s="130" t="s">
        <v>203</v>
      </c>
      <c r="E45" s="131">
        <v>41518</v>
      </c>
      <c r="F45" s="131">
        <v>43342</v>
      </c>
      <c r="G45" s="132">
        <v>1865000</v>
      </c>
      <c r="H45" s="140" t="s">
        <v>202</v>
      </c>
      <c r="I45" s="140" t="s">
        <v>67</v>
      </c>
      <c r="J45" s="140">
        <v>7</v>
      </c>
    </row>
    <row r="46" spans="1:10" ht="18" customHeight="1">
      <c r="A46" s="133" t="s">
        <v>209</v>
      </c>
      <c r="B46" s="133"/>
      <c r="C46" s="133" t="s">
        <v>179</v>
      </c>
      <c r="D46" s="171" t="s">
        <v>280</v>
      </c>
      <c r="E46" s="135">
        <v>41487</v>
      </c>
      <c r="F46" s="135">
        <v>42582</v>
      </c>
      <c r="G46" s="136">
        <v>370130</v>
      </c>
      <c r="H46" s="141" t="s">
        <v>202</v>
      </c>
      <c r="I46" s="141" t="s">
        <v>67</v>
      </c>
      <c r="J46" s="141">
        <v>26</v>
      </c>
    </row>
    <row r="47" spans="1:10" ht="18" customHeight="1">
      <c r="A47" s="129" t="s">
        <v>208</v>
      </c>
      <c r="B47" s="129" t="s">
        <v>206</v>
      </c>
      <c r="C47" s="138" t="s">
        <v>179</v>
      </c>
      <c r="D47" s="170" t="s">
        <v>280</v>
      </c>
      <c r="E47" s="168">
        <v>41487</v>
      </c>
      <c r="F47" s="168">
        <v>42582</v>
      </c>
      <c r="G47" s="132"/>
      <c r="H47" s="140" t="s">
        <v>202</v>
      </c>
      <c r="I47" s="140" t="s">
        <v>67</v>
      </c>
      <c r="J47" s="140">
        <v>26</v>
      </c>
    </row>
    <row r="48" spans="1:10" ht="18" customHeight="1">
      <c r="A48" s="129" t="s">
        <v>207</v>
      </c>
      <c r="B48" s="129" t="s">
        <v>206</v>
      </c>
      <c r="C48" s="138" t="s">
        <v>179</v>
      </c>
      <c r="D48" s="170" t="s">
        <v>280</v>
      </c>
      <c r="E48" s="168">
        <v>41487</v>
      </c>
      <c r="F48" s="168">
        <v>42582</v>
      </c>
      <c r="G48" s="132"/>
      <c r="H48" s="140" t="s">
        <v>202</v>
      </c>
      <c r="I48" s="140" t="s">
        <v>67</v>
      </c>
      <c r="J48" s="140">
        <v>26</v>
      </c>
    </row>
    <row r="49" spans="1:10" ht="18" customHeight="1">
      <c r="A49" s="129" t="s">
        <v>205</v>
      </c>
      <c r="B49" s="129" t="s">
        <v>204</v>
      </c>
      <c r="C49" s="138" t="s">
        <v>179</v>
      </c>
      <c r="D49" s="130" t="s">
        <v>203</v>
      </c>
      <c r="E49" s="131">
        <v>41518</v>
      </c>
      <c r="F49" s="131">
        <v>43342</v>
      </c>
      <c r="G49" s="132"/>
      <c r="H49" s="140" t="s">
        <v>202</v>
      </c>
      <c r="I49" s="140" t="s">
        <v>67</v>
      </c>
      <c r="J49" s="140">
        <v>7</v>
      </c>
    </row>
    <row r="50" spans="1:10" ht="18" customHeight="1">
      <c r="A50" s="133" t="s">
        <v>201</v>
      </c>
      <c r="B50" s="133"/>
      <c r="C50" s="133" t="s">
        <v>146</v>
      </c>
      <c r="D50" s="134" t="s">
        <v>200</v>
      </c>
      <c r="E50" s="135">
        <v>41518</v>
      </c>
      <c r="F50" s="135">
        <v>43313</v>
      </c>
      <c r="G50" s="136">
        <v>1507298</v>
      </c>
      <c r="H50" s="141" t="s">
        <v>84</v>
      </c>
      <c r="I50" s="141" t="s">
        <v>67</v>
      </c>
      <c r="J50" s="141">
        <v>4</v>
      </c>
    </row>
    <row r="51" spans="1:10" ht="18" customHeight="1">
      <c r="A51" s="129" t="s">
        <v>199</v>
      </c>
      <c r="B51" s="129"/>
      <c r="C51" s="138" t="s">
        <v>198</v>
      </c>
      <c r="D51" s="130" t="s">
        <v>197</v>
      </c>
      <c r="E51" s="131">
        <v>41640</v>
      </c>
      <c r="F51" s="131">
        <v>43465</v>
      </c>
      <c r="G51" s="132">
        <v>499428</v>
      </c>
      <c r="H51" s="140" t="s">
        <v>84</v>
      </c>
      <c r="I51" s="140" t="s">
        <v>67</v>
      </c>
      <c r="J51" s="140">
        <v>22</v>
      </c>
    </row>
    <row r="52" spans="1:10" ht="18" customHeight="1">
      <c r="A52" s="129" t="s">
        <v>196</v>
      </c>
      <c r="B52" s="129" t="s">
        <v>195</v>
      </c>
      <c r="C52" s="138" t="s">
        <v>194</v>
      </c>
      <c r="D52" s="130" t="s">
        <v>193</v>
      </c>
      <c r="E52" s="131">
        <v>41487</v>
      </c>
      <c r="F52" s="129" t="s">
        <v>192</v>
      </c>
      <c r="G52" s="132"/>
      <c r="H52" s="140" t="s">
        <v>84</v>
      </c>
      <c r="I52" s="140" t="s">
        <v>67</v>
      </c>
      <c r="J52" s="140">
        <v>21</v>
      </c>
    </row>
    <row r="53" spans="1:10" ht="18" customHeight="1">
      <c r="A53" s="129" t="s">
        <v>190</v>
      </c>
      <c r="B53" s="129"/>
      <c r="C53" s="138" t="s">
        <v>179</v>
      </c>
      <c r="D53" s="130" t="s">
        <v>191</v>
      </c>
      <c r="E53" s="131">
        <v>41548</v>
      </c>
      <c r="F53" s="131">
        <v>42643</v>
      </c>
      <c r="G53" s="132">
        <v>736500</v>
      </c>
      <c r="H53" s="140" t="s">
        <v>103</v>
      </c>
      <c r="I53" s="140" t="s">
        <v>51</v>
      </c>
      <c r="J53" s="140">
        <v>23</v>
      </c>
    </row>
    <row r="54" spans="1:10" ht="18" customHeight="1">
      <c r="A54" s="133" t="s">
        <v>190</v>
      </c>
      <c r="B54" s="133" t="s">
        <v>170</v>
      </c>
      <c r="C54" s="133" t="s">
        <v>169</v>
      </c>
      <c r="D54" s="134" t="s">
        <v>279</v>
      </c>
      <c r="E54" s="135">
        <v>41487</v>
      </c>
      <c r="F54" s="135">
        <v>42582</v>
      </c>
      <c r="G54" s="136"/>
      <c r="H54" s="141" t="s">
        <v>103</v>
      </c>
      <c r="I54" s="141" t="s">
        <v>51</v>
      </c>
      <c r="J54" s="141">
        <v>25</v>
      </c>
    </row>
    <row r="55" spans="1:10" ht="18" customHeight="1">
      <c r="A55" s="129" t="s">
        <v>189</v>
      </c>
      <c r="B55" s="129"/>
      <c r="C55" s="138" t="s">
        <v>188</v>
      </c>
      <c r="D55" s="130" t="s">
        <v>187</v>
      </c>
      <c r="E55" s="131">
        <v>41456</v>
      </c>
      <c r="F55" s="131">
        <v>42185</v>
      </c>
      <c r="G55" s="132">
        <v>100000</v>
      </c>
      <c r="H55" s="140" t="s">
        <v>103</v>
      </c>
      <c r="I55" s="140" t="s">
        <v>51</v>
      </c>
      <c r="J55" s="140">
        <v>18</v>
      </c>
    </row>
    <row r="56" spans="1:10" ht="18" customHeight="1">
      <c r="A56" s="129" t="s">
        <v>186</v>
      </c>
      <c r="B56" s="129"/>
      <c r="C56" s="138" t="s">
        <v>169</v>
      </c>
      <c r="D56" s="130" t="s">
        <v>279</v>
      </c>
      <c r="E56" s="131">
        <v>41487</v>
      </c>
      <c r="F56" s="131">
        <v>42582</v>
      </c>
      <c r="G56" s="132">
        <v>356957</v>
      </c>
      <c r="H56" s="140" t="s">
        <v>103</v>
      </c>
      <c r="I56" s="140" t="s">
        <v>51</v>
      </c>
      <c r="J56" s="140">
        <v>25</v>
      </c>
    </row>
    <row r="57" spans="1:10" ht="18" customHeight="1">
      <c r="A57" s="129" t="s">
        <v>99</v>
      </c>
      <c r="B57" s="129"/>
      <c r="C57" s="138" t="s">
        <v>100</v>
      </c>
      <c r="D57" s="130" t="s">
        <v>101</v>
      </c>
      <c r="E57" s="131">
        <v>37865</v>
      </c>
      <c r="F57" s="131">
        <v>41670</v>
      </c>
      <c r="G57" s="132">
        <v>140000</v>
      </c>
      <c r="H57" s="140" t="s">
        <v>103</v>
      </c>
      <c r="I57" s="140" t="s">
        <v>51</v>
      </c>
      <c r="J57" s="140">
        <v>20</v>
      </c>
    </row>
    <row r="58" spans="1:10" ht="18" customHeight="1">
      <c r="A58" s="133" t="s">
        <v>185</v>
      </c>
      <c r="B58" s="133"/>
      <c r="C58" s="133" t="s">
        <v>179</v>
      </c>
      <c r="D58" s="134" t="s">
        <v>178</v>
      </c>
      <c r="E58" s="135">
        <v>41518</v>
      </c>
      <c r="F58" s="135">
        <v>42613</v>
      </c>
      <c r="G58" s="136">
        <v>379435</v>
      </c>
      <c r="H58" s="141" t="s">
        <v>103</v>
      </c>
      <c r="I58" s="141" t="s">
        <v>51</v>
      </c>
      <c r="J58" s="141">
        <v>24</v>
      </c>
    </row>
    <row r="59" spans="1:10" ht="18" customHeight="1">
      <c r="A59" s="129" t="s">
        <v>184</v>
      </c>
      <c r="B59" s="129"/>
      <c r="C59" s="138" t="s">
        <v>183</v>
      </c>
      <c r="D59" s="130" t="s">
        <v>182</v>
      </c>
      <c r="E59" s="131">
        <v>41120</v>
      </c>
      <c r="F59" s="131">
        <v>41639</v>
      </c>
      <c r="G59" s="132">
        <v>2654</v>
      </c>
      <c r="H59" s="140" t="s">
        <v>103</v>
      </c>
      <c r="I59" s="140" t="s">
        <v>51</v>
      </c>
      <c r="J59" s="140">
        <v>8</v>
      </c>
    </row>
    <row r="60" spans="1:10" ht="18" customHeight="1">
      <c r="A60" s="129" t="s">
        <v>181</v>
      </c>
      <c r="B60" s="129" t="s">
        <v>180</v>
      </c>
      <c r="C60" s="138" t="s">
        <v>179</v>
      </c>
      <c r="D60" s="130" t="s">
        <v>178</v>
      </c>
      <c r="E60" s="131">
        <v>41518</v>
      </c>
      <c r="F60" s="131">
        <v>42613</v>
      </c>
      <c r="G60" s="132"/>
      <c r="H60" s="140" t="s">
        <v>103</v>
      </c>
      <c r="I60" s="140" t="s">
        <v>51</v>
      </c>
      <c r="J60" s="140">
        <v>24</v>
      </c>
    </row>
    <row r="61" spans="1:10" ht="18" customHeight="1">
      <c r="A61" s="129" t="s">
        <v>177</v>
      </c>
      <c r="B61" s="129"/>
      <c r="C61" s="138" t="s">
        <v>160</v>
      </c>
      <c r="D61" s="130" t="s">
        <v>159</v>
      </c>
      <c r="E61" s="131">
        <v>41409</v>
      </c>
      <c r="F61" s="131">
        <v>41912</v>
      </c>
      <c r="G61" s="132">
        <v>750614</v>
      </c>
      <c r="H61" s="140" t="s">
        <v>103</v>
      </c>
      <c r="I61" s="140" t="s">
        <v>51</v>
      </c>
      <c r="J61" s="140">
        <v>17</v>
      </c>
    </row>
    <row r="62" spans="1:10" ht="18" customHeight="1">
      <c r="A62" s="133" t="s">
        <v>176</v>
      </c>
      <c r="B62" s="133"/>
      <c r="C62" s="133" t="s">
        <v>175</v>
      </c>
      <c r="D62" s="134"/>
      <c r="E62" s="135">
        <v>39083</v>
      </c>
      <c r="F62" s="135">
        <v>41639</v>
      </c>
      <c r="G62" s="136">
        <v>100000</v>
      </c>
      <c r="H62" s="141" t="s">
        <v>103</v>
      </c>
      <c r="I62" s="141" t="s">
        <v>51</v>
      </c>
      <c r="J62" s="141">
        <v>10</v>
      </c>
    </row>
    <row r="63" spans="1:10" ht="18" customHeight="1">
      <c r="A63" s="129" t="s">
        <v>174</v>
      </c>
      <c r="B63" s="129"/>
      <c r="C63" s="138" t="s">
        <v>173</v>
      </c>
      <c r="D63" s="130" t="s">
        <v>172</v>
      </c>
      <c r="E63" s="131">
        <v>41548</v>
      </c>
      <c r="F63" s="131">
        <v>42277</v>
      </c>
      <c r="G63" s="132">
        <v>75000</v>
      </c>
      <c r="H63" s="140" t="s">
        <v>103</v>
      </c>
      <c r="I63" s="140" t="s">
        <v>51</v>
      </c>
      <c r="J63" s="140">
        <v>13</v>
      </c>
    </row>
    <row r="64" spans="1:10" ht="18" customHeight="1">
      <c r="A64" s="129" t="s">
        <v>171</v>
      </c>
      <c r="B64" s="129" t="s">
        <v>170</v>
      </c>
      <c r="C64" s="138" t="s">
        <v>169</v>
      </c>
      <c r="D64" s="130" t="s">
        <v>279</v>
      </c>
      <c r="E64" s="131">
        <v>41487</v>
      </c>
      <c r="F64" s="131">
        <v>42582</v>
      </c>
      <c r="G64" s="132"/>
      <c r="H64" s="140" t="s">
        <v>103</v>
      </c>
      <c r="I64" s="140" t="s">
        <v>51</v>
      </c>
      <c r="J64" s="140">
        <v>25</v>
      </c>
    </row>
    <row r="65" spans="1:10" ht="18" customHeight="1">
      <c r="A65" s="129" t="s">
        <v>168</v>
      </c>
      <c r="B65" s="129"/>
      <c r="C65" s="138" t="s">
        <v>167</v>
      </c>
      <c r="D65" s="130" t="s">
        <v>166</v>
      </c>
      <c r="E65" s="131">
        <v>41456</v>
      </c>
      <c r="F65" s="131">
        <v>42916</v>
      </c>
      <c r="G65" s="132">
        <v>499998</v>
      </c>
      <c r="H65" s="140" t="s">
        <v>103</v>
      </c>
      <c r="I65" s="140" t="s">
        <v>51</v>
      </c>
      <c r="J65" s="140">
        <v>16</v>
      </c>
    </row>
    <row r="66" spans="1:10" ht="18" customHeight="1">
      <c r="A66" s="133" t="s">
        <v>165</v>
      </c>
      <c r="B66" s="133"/>
      <c r="C66" s="133" t="s">
        <v>146</v>
      </c>
      <c r="D66" s="134" t="s">
        <v>164</v>
      </c>
      <c r="E66" s="135">
        <v>41440</v>
      </c>
      <c r="F66" s="135">
        <v>42900</v>
      </c>
      <c r="G66" s="136">
        <v>1589353</v>
      </c>
      <c r="H66" s="141" t="s">
        <v>163</v>
      </c>
      <c r="I66" s="141" t="s">
        <v>51</v>
      </c>
      <c r="J66" s="141">
        <v>3</v>
      </c>
    </row>
    <row r="67" spans="1:10" ht="18" customHeight="1">
      <c r="A67" s="129" t="s">
        <v>162</v>
      </c>
      <c r="B67" s="129" t="s">
        <v>161</v>
      </c>
      <c r="C67" s="138" t="s">
        <v>160</v>
      </c>
      <c r="D67" s="130" t="s">
        <v>159</v>
      </c>
      <c r="E67" s="131">
        <v>41409</v>
      </c>
      <c r="F67" s="131">
        <v>41912</v>
      </c>
      <c r="G67" s="132"/>
      <c r="H67" s="140" t="s">
        <v>98</v>
      </c>
      <c r="I67" s="140" t="s">
        <v>51</v>
      </c>
      <c r="J67" s="140">
        <v>17</v>
      </c>
    </row>
    <row r="68" spans="1:10">
      <c r="G68" s="81"/>
    </row>
    <row r="69" spans="1:10">
      <c r="G69" s="81"/>
    </row>
  </sheetData>
  <mergeCells count="11">
    <mergeCell ref="J4:J6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2010-12-09T16:32:59Z</cp:lastPrinted>
  <dcterms:created xsi:type="dcterms:W3CDTF">1996-12-04T22:56:15Z</dcterms:created>
  <dcterms:modified xsi:type="dcterms:W3CDTF">2013-03-06T22:28:31Z</dcterms:modified>
</cp:coreProperties>
</file>